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'Лист1'!$A$1:$L$216</definedName>
  </definedNames>
  <calcPr fullCalcOnLoad="1"/>
</workbook>
</file>

<file path=xl/sharedStrings.xml><?xml version="1.0" encoding="utf-8"?>
<sst xmlns="http://schemas.openxmlformats.org/spreadsheetml/2006/main" count="865" uniqueCount="247">
  <si>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</si>
  <si>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</si>
  <si>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</si>
  <si>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</si>
  <si>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</si>
  <si>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</si>
  <si>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</si>
  <si>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</si>
  <si>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</si>
  <si>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</si>
  <si>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</si>
  <si>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</si>
  <si>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</si>
  <si>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</si>
  <si>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</si>
  <si>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</si>
  <si>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522 00 00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</si>
  <si>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</si>
  <si>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</si>
  <si>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</si>
  <si>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</si>
  <si>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</si>
  <si>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</si>
  <si>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</si>
  <si>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</si>
  <si>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</si>
  <si>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</si>
  <si>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</si>
  <si>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</si>
  <si>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</si>
  <si>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</si>
  <si>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</si>
  <si>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</si>
  <si>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</si>
  <si>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</si>
  <si>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</si>
  <si>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</si>
  <si>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</si>
  <si>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</si>
  <si>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</si>
  <si>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</si>
  <si>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</si>
  <si>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</si>
  <si>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</si>
  <si>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</si>
  <si>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</si>
  <si>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Краевые целевые программы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</si>
  <si>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</si>
  <si>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</si>
  <si>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</si>
  <si>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</si>
  <si>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</si>
  <si>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</si>
  <si>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</si>
  <si>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</si>
  <si>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</si>
  <si>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</si>
  <si>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</si>
  <si>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</si>
  <si>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003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</si>
  <si>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</si>
  <si>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</si>
  <si>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</si>
  <si>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Муниципальные целевые программы</t>
  </si>
  <si>
    <t>Озеленение</t>
  </si>
  <si>
    <t>Организация и содержание мест захоронения</t>
  </si>
  <si>
    <t>Государственная поддержка в сфере культуры, кинематографии и средств массовой информации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</si>
  <si>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</si>
  <si>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</si>
  <si>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</si>
  <si>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</si>
  <si>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</si>
  <si>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Культура, кинематография и средства массовой информации</t>
  </si>
  <si>
    <t>102 01 02</t>
  </si>
  <si>
    <t>600 01 00</t>
  </si>
  <si>
    <t>600 02 00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</si>
  <si>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</si>
  <si>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</si>
  <si>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</si>
  <si>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</si>
  <si>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</si>
  <si>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</si>
  <si>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</si>
  <si>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</si>
  <si>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450 85 00</t>
  </si>
  <si>
    <t>Другие вопросы в области национальной экономики</t>
  </si>
  <si>
    <t xml:space="preserve">Кинематография </t>
  </si>
  <si>
    <t>450 00 00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</si>
  <si>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</si>
  <si>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</si>
  <si>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</si>
  <si>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</si>
  <si>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Краевая целевая программа "Реконструкция, капитальный ремонт и ремонт улично-дорожной сети муниципальных образований Краснодарского края на 2008-2010 гг."</t>
  </si>
  <si>
    <t>522 42 00</t>
  </si>
  <si>
    <t>102 01  02</t>
  </si>
  <si>
    <t>522 44 00</t>
  </si>
  <si>
    <t>Бюджетные инвестиции</t>
  </si>
  <si>
    <t>Уличное освещение</t>
  </si>
  <si>
    <t xml:space="preserve">Организационно-воспитательная работа с молодежью              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</si>
  <si>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</si>
  <si>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Обеспечение проведения выборов и референдумов</t>
  </si>
  <si>
    <t>020 00 00</t>
  </si>
  <si>
    <t>Проведение  выборов в представительные органы муниципального образования  и главы муниципального образования</t>
  </si>
  <si>
    <t>020 02 00</t>
  </si>
  <si>
    <t xml:space="preserve">020 02 00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</si>
  <si>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</si>
  <si>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</si>
  <si>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</si>
  <si>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</si>
  <si>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</si>
  <si>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</si>
  <si>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</si>
  <si>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</si>
  <si>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</si>
  <si>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</si>
  <si>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</si>
  <si>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</si>
  <si>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Государственная поддержка сельского хозяйства</t>
  </si>
  <si>
    <t>Мероприятия в области сельскохозяйственного производства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</si>
  <si>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</si>
  <si>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</si>
  <si>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</si>
  <si>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Краевая целевая программа "Государственная поддержка муниципальных образований Краснодарского края по обеспечению подготовки документов территориального планирования" на 2008-2010 годы</t>
  </si>
  <si>
    <t>260 00 00</t>
  </si>
  <si>
    <t>260 04 00</t>
  </si>
  <si>
    <t>06</t>
  </si>
  <si>
    <t>280 04 00</t>
  </si>
  <si>
    <t>292 01 00</t>
  </si>
  <si>
    <t>522 13 00</t>
  </si>
  <si>
    <t>Жилищное хозяйство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</si>
  <si>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</si>
  <si>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</si>
  <si>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450 12 00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</si>
  <si>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</si>
  <si>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</si>
  <si>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</si>
  <si>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</si>
  <si>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</si>
  <si>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</si>
  <si>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</si>
  <si>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</si>
  <si>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</si>
  <si>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</si>
  <si>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</si>
  <si>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</si>
  <si>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</si>
  <si>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</si>
  <si>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</si>
  <si>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</si>
  <si>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</si>
  <si>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</si>
  <si>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</si>
  <si>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</si>
  <si>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</si>
  <si>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Краевая целевая программа "Развитие и реконструкция (ремонт) систем наружного освещения населенных пунктов Краснодарского края на 2008-2010 гг."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</si>
  <si>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</si>
  <si>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</si>
  <si>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</si>
  <si>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</si>
  <si>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>Вед</t>
  </si>
  <si>
    <t xml:space="preserve">Прочие расходы </t>
  </si>
  <si>
    <t>351 00 00</t>
  </si>
  <si>
    <t>Поддержка коммунального хозяйства</t>
  </si>
  <si>
    <t>Мероприятия в области коммунального хозяйства</t>
  </si>
  <si>
    <t>351 05 00</t>
  </si>
  <si>
    <t>Субсидии юридическим лицам</t>
  </si>
  <si>
    <t>006</t>
  </si>
  <si>
    <t>522 11 00</t>
  </si>
  <si>
    <t>КЦП "Антикризисных мер в ЖКХ КК на 2004-2010 гг"</t>
  </si>
  <si>
    <t xml:space="preserve">Бюджетные инвестиции </t>
  </si>
  <si>
    <t>505 00 00</t>
  </si>
  <si>
    <t>Социальная помощь</t>
  </si>
  <si>
    <t>520 00 00</t>
  </si>
  <si>
    <t>520 32 00</t>
  </si>
  <si>
    <t>Иные безвозмездные и безвозвратные перечисления</t>
  </si>
  <si>
    <t>Дополнительная помощь местным бюджетам для решения социально значимых вопросов</t>
  </si>
  <si>
    <t>523 00 00</t>
  </si>
  <si>
    <t>523 02 00</t>
  </si>
  <si>
    <t>Развитие социальной и инженерной инфраструктуры субъектов РФ и муниципальных образований</t>
  </si>
  <si>
    <t>Развитие общественной инфраструктуры муниципального значения</t>
  </si>
  <si>
    <t>520 33 00</t>
  </si>
  <si>
    <t>Дополнительная помощь бюджетам муниципальных образований в целях стимулирования развития налогооблагаемой базы</t>
  </si>
  <si>
    <t>Дополнительная помощь бюджетам поселений, рассчитанная исходя из сданной ЛПХ продукции животноводства</t>
  </si>
  <si>
    <t>520 36 00</t>
  </si>
  <si>
    <t>Краевая целевая программа "Развитие и реконструкция (ремонт) систем наружного освещения населенных пунктов Краснодарского края" на 2008—2010 годы</t>
  </si>
  <si>
    <t>447</t>
  </si>
  <si>
    <t>Проведение оздоровительных и других мероприятий для детей и молодежи</t>
  </si>
  <si>
    <t>522 05 00</t>
  </si>
  <si>
    <t>024</t>
  </si>
  <si>
    <t>Краевая целевая программа поддержки сельских клубных учреждений Краснодарского края на 2007—2009 годы</t>
  </si>
  <si>
    <t>Мероприятия в сфере культуры</t>
  </si>
  <si>
    <t>Мероприятия в сфере культуры, кинематографии, средств массовой информации</t>
  </si>
  <si>
    <t>Обеспечение земельных участков инженерной инфраструктурой в целях жилищного строительства</t>
  </si>
  <si>
    <t>098 00 00</t>
  </si>
  <si>
    <t>098 02 01</t>
  </si>
  <si>
    <t>098 01 01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</si>
  <si>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</si>
  <si>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</si>
  <si>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522 64 13</t>
  </si>
  <si>
    <t>810 20 64</t>
  </si>
  <si>
    <t>Расходные обязательства Краснодарского края по реализации долгосрочных краевых целевых программ, не исполненные в 2008 году</t>
  </si>
  <si>
    <t>КЦП "Жилище" на 2005-2010 годы</t>
  </si>
  <si>
    <t>Возмещение части затрат организациям ЖКХ в связи с реализацией населению коммунальных услуг, проведением мероприятий по подготовке к осенне-зимнему периоду 2009–2010 годов</t>
  </si>
  <si>
    <t>520 42 00</t>
  </si>
  <si>
    <t>810 20 00</t>
  </si>
  <si>
    <t>514 01 00</t>
  </si>
  <si>
    <t>Мероприятия в области социальной политики</t>
  </si>
  <si>
    <t>Образование  и организация деятельности административных комиссий</t>
  </si>
  <si>
    <t>280 00 00</t>
  </si>
  <si>
    <t>Вопросы в области лесных отношений</t>
  </si>
  <si>
    <t>292 00 00</t>
  </si>
  <si>
    <t>Реализация отдельных полномочий в области лесных отношений</t>
  </si>
  <si>
    <t>Другие мероприятия в области культуры, кинематографии и средств массовой информации</t>
  </si>
  <si>
    <t>КЦП "Развитие и реконструкция (ремонт) систем наружного освещения населенных пунктов Краснодарского края" на 2008—2010 годы</t>
  </si>
  <si>
    <t>810 00 00</t>
  </si>
  <si>
    <t>810 20 44</t>
  </si>
  <si>
    <t>315 00 00</t>
  </si>
  <si>
    <t>315 02 01</t>
  </si>
  <si>
    <t>Дорожное хозяйство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</si>
  <si>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</si>
  <si>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Водохозяйственные мероприятия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</si>
  <si>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</si>
  <si>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</si>
  <si>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</si>
  <si>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303 00 00</t>
  </si>
  <si>
    <t>303 02 00</t>
  </si>
  <si>
    <t>851 05 00</t>
  </si>
  <si>
    <t>851 00 00</t>
  </si>
  <si>
    <t>522 64 15</t>
  </si>
  <si>
    <t>Обеспечение земельных участков инженерной инфраструктурой в целях развития быстровозводимого домостроения</t>
  </si>
  <si>
    <t>Уточненная сводная бюджетная роспись на 2009 год</t>
  </si>
  <si>
    <t>Исполнено за 2009 год</t>
  </si>
  <si>
    <t xml:space="preserve"> % исполнения к уточненной сводной бюджетной росписи на 2009 г.</t>
  </si>
  <si>
    <t>И.В. Рыбьякова</t>
  </si>
  <si>
    <t xml:space="preserve">                                                                                                                                                                 </t>
  </si>
  <si>
    <t xml:space="preserve">  (тыс. руб.)</t>
  </si>
  <si>
    <t xml:space="preserve">Жилищно-коммунальное хозяйство </t>
  </si>
  <si>
    <t>350 00 00</t>
  </si>
  <si>
    <t>350 03 00</t>
  </si>
  <si>
    <t>Мероприятия в области жилищного хозяйства</t>
  </si>
  <si>
    <t>Поддержка жилищного хозяйства</t>
  </si>
  <si>
    <t>Бюджет, утвержден-ный решением Совета Лабинского городского поселения от 17.12.2008 г. № 282</t>
  </si>
  <si>
    <t>ПРИЛОЖЕНИЕ №3</t>
  </si>
  <si>
    <t>УТВЕРЖДЕНО</t>
  </si>
  <si>
    <t>Ведомственная классификация расходов бюджета Лабинского городского поселения                                                                                      Лабинского района за 2009 год</t>
  </si>
  <si>
    <t>Начальник финансового управления администрации Лабинского городского поселения Лабинского района</t>
  </si>
  <si>
    <t xml:space="preserve">решением Совета Лабинского городского поселения Лабинского района от  20.05.2010 №51/12   "Об утверждении отчета об исполнении бюджета Лабинского городского поселения Лабинского района за 2009 год"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</si>
</sst>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0" fillId="0" borderId="10" xfId="0" applyFont="1" applyBorder="1" applyAlignment="1">
      <alignment horizontal="left" wrapText="1"/>
    </xf>
    <xf numFmtId="168" fontId="10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8" fontId="11" fillId="0" borderId="12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 wrapText="1"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2"/>
  <sheetViews>
    <sheetView tabSelected="1" view="pageBreakPreview" zoomScaleSheetLayoutView="100" zoomScalePageLayoutView="0" workbookViewId="0" topLeftCell="A1">
      <selection activeCell="O4" sqref="O4"/>
    </sheetView>
  </sheetViews>
  <sheetFormatPr defaultColWidth="9.00390625" defaultRowHeight="12.75"/>
  <cols>
    <col min="1" max="1" width="5.625" style="3" customWidth="1"/>
    <col min="2" max="2" width="52.25390625" style="3" customWidth="1"/>
    <col min="3" max="3" width="7.625" style="55" customWidth="1"/>
    <col min="4" max="4" width="6.875" style="1" customWidth="1"/>
    <col min="5" max="5" width="6.625" style="1" customWidth="1"/>
    <col min="6" max="6" width="12.625" style="2" customWidth="1"/>
    <col min="7" max="7" width="6.625" style="1" customWidth="1"/>
    <col min="8" max="8" width="13.75390625" style="1" customWidth="1"/>
    <col min="9" max="9" width="14.00390625" style="14" customWidth="1"/>
    <col min="10" max="10" width="10.75390625" style="1" customWidth="1"/>
    <col min="11" max="11" width="13.125" style="14" customWidth="1"/>
    <col min="12" max="12" width="9.125" style="3" hidden="1" customWidth="1"/>
    <col min="13" max="16384" width="9.125" style="3" customWidth="1"/>
  </cols>
  <sheetData>
    <row r="1" spans="3:11" s="12" customFormat="1" ht="18.75">
      <c r="C1" s="54"/>
      <c r="F1" s="74" t="s">
        <v>242</v>
      </c>
      <c r="G1" s="74"/>
      <c r="H1" s="74"/>
      <c r="I1" s="74"/>
      <c r="J1" s="74"/>
      <c r="K1" s="74"/>
    </row>
    <row r="2" spans="3:11" s="12" customFormat="1" ht="18.75">
      <c r="C2" s="54"/>
      <c r="F2" s="74" t="s">
        <v>243</v>
      </c>
      <c r="G2" s="74"/>
      <c r="H2" s="74"/>
      <c r="I2" s="74"/>
      <c r="J2" s="74"/>
      <c r="K2" s="67"/>
    </row>
    <row r="3" spans="3:11" s="12" customFormat="1" ht="18.75" customHeight="1">
      <c r="C3" s="54"/>
      <c r="F3" s="73" t="s">
        <v>246</v>
      </c>
      <c r="G3" s="73"/>
      <c r="H3" s="73"/>
      <c r="I3" s="73"/>
      <c r="J3" s="73"/>
      <c r="K3" s="73"/>
    </row>
    <row r="4" spans="3:11" s="12" customFormat="1" ht="18.75">
      <c r="C4" s="54"/>
      <c r="F4" s="73"/>
      <c r="G4" s="73"/>
      <c r="H4" s="73"/>
      <c r="I4" s="73"/>
      <c r="J4" s="73"/>
      <c r="K4" s="73"/>
    </row>
    <row r="5" spans="3:11" s="12" customFormat="1" ht="18.75">
      <c r="C5" s="54"/>
      <c r="F5" s="73"/>
      <c r="G5" s="73"/>
      <c r="H5" s="73"/>
      <c r="I5" s="73"/>
      <c r="J5" s="73"/>
      <c r="K5" s="73"/>
    </row>
    <row r="6" spans="3:11" s="12" customFormat="1" ht="36.75" customHeight="1">
      <c r="C6" s="54"/>
      <c r="F6" s="73"/>
      <c r="G6" s="73"/>
      <c r="H6" s="73"/>
      <c r="I6" s="73"/>
      <c r="J6" s="73"/>
      <c r="K6" s="73"/>
    </row>
    <row r="7" spans="1:13" s="12" customFormat="1" ht="41.25" customHeight="1">
      <c r="A7" s="17"/>
      <c r="B7" s="75" t="s">
        <v>244</v>
      </c>
      <c r="C7" s="75"/>
      <c r="D7" s="75"/>
      <c r="E7" s="75"/>
      <c r="F7" s="75"/>
      <c r="G7" s="75"/>
      <c r="H7" s="75"/>
      <c r="I7" s="75"/>
      <c r="J7" s="75"/>
      <c r="K7" s="75"/>
      <c r="L7" s="15"/>
      <c r="M7" s="15"/>
    </row>
    <row r="8" spans="1:11" ht="15.75" customHeight="1">
      <c r="A8" s="4" t="s">
        <v>234</v>
      </c>
      <c r="E8" s="18"/>
      <c r="F8" s="69"/>
      <c r="G8" s="69"/>
      <c r="H8" s="69"/>
      <c r="I8" s="69"/>
      <c r="J8" s="70" t="s">
        <v>235</v>
      </c>
      <c r="K8" s="19"/>
    </row>
    <row r="9" spans="1:12" ht="0.75" customHeight="1">
      <c r="A9" s="5" t="s">
        <v>0</v>
      </c>
      <c r="B9" s="6" t="s">
        <v>1</v>
      </c>
      <c r="C9" s="6"/>
      <c r="D9" s="7" t="s">
        <v>2</v>
      </c>
      <c r="E9" s="7" t="s">
        <v>3</v>
      </c>
      <c r="F9" s="8" t="s">
        <v>4</v>
      </c>
      <c r="G9" s="7" t="s">
        <v>5</v>
      </c>
      <c r="H9" s="7"/>
      <c r="I9" s="16" t="s">
        <v>6</v>
      </c>
      <c r="J9" s="7"/>
      <c r="K9" s="16" t="s">
        <v>6</v>
      </c>
      <c r="L9" s="19"/>
    </row>
    <row r="10" spans="1:12" ht="0.75" customHeight="1">
      <c r="A10" s="20"/>
      <c r="B10" s="21"/>
      <c r="C10" s="21"/>
      <c r="D10" s="22"/>
      <c r="E10" s="22"/>
      <c r="F10" s="23"/>
      <c r="G10" s="22"/>
      <c r="H10" s="22"/>
      <c r="I10" s="24"/>
      <c r="J10" s="22"/>
      <c r="K10" s="24"/>
      <c r="L10" s="19"/>
    </row>
    <row r="11" spans="1:12" ht="186.75" customHeight="1">
      <c r="A11" s="20" t="s">
        <v>0</v>
      </c>
      <c r="B11" s="21" t="s">
        <v>1</v>
      </c>
      <c r="C11" s="21" t="s">
        <v>159</v>
      </c>
      <c r="D11" s="22" t="s">
        <v>2</v>
      </c>
      <c r="E11" s="23" t="s">
        <v>3</v>
      </c>
      <c r="F11" s="22" t="s">
        <v>4</v>
      </c>
      <c r="G11" s="24" t="s">
        <v>5</v>
      </c>
      <c r="H11" s="68" t="s">
        <v>241</v>
      </c>
      <c r="I11" s="24" t="s">
        <v>230</v>
      </c>
      <c r="J11" s="24" t="s">
        <v>231</v>
      </c>
      <c r="K11" s="24" t="s">
        <v>232</v>
      </c>
      <c r="L11" s="19"/>
    </row>
    <row r="12" spans="1:11" ht="21" customHeight="1">
      <c r="A12" s="25"/>
      <c r="B12" s="26" t="s">
        <v>7</v>
      </c>
      <c r="C12" s="56">
        <v>992</v>
      </c>
      <c r="D12" s="27"/>
      <c r="E12" s="27"/>
      <c r="F12" s="28"/>
      <c r="G12" s="27"/>
      <c r="H12" s="29">
        <f>H13+H41+H54+H85+H167+H173+H195+H200</f>
        <v>95149.699</v>
      </c>
      <c r="I12" s="29">
        <f>I13+I41+I54+I85+I167+I173+I195+I200</f>
        <v>181721.024</v>
      </c>
      <c r="J12" s="29">
        <f>J13+J41+J54+J85+J167+J173+J195+J200</f>
        <v>172009.939</v>
      </c>
      <c r="K12" s="29">
        <f>J12/I12*100</f>
        <v>94.65604761285078</v>
      </c>
    </row>
    <row r="13" spans="1:11" ht="15.75">
      <c r="A13" s="25" t="s">
        <v>8</v>
      </c>
      <c r="B13" s="30" t="s">
        <v>9</v>
      </c>
      <c r="C13" s="56">
        <v>992</v>
      </c>
      <c r="D13" s="27" t="s">
        <v>29</v>
      </c>
      <c r="E13" s="27"/>
      <c r="F13" s="28"/>
      <c r="G13" s="27"/>
      <c r="H13" s="31">
        <f>H14+H18+H24+H28+H32</f>
        <v>28764.100000000002</v>
      </c>
      <c r="I13" s="31">
        <f>I14+I18+I24+I28+I32</f>
        <v>30184.228000000003</v>
      </c>
      <c r="J13" s="31">
        <f>J14+J18+J24+J28+J32</f>
        <v>29229.166</v>
      </c>
      <c r="K13" s="29">
        <f aca="true" t="shared" si="0" ref="K13:K75">J13/I13*100</f>
        <v>96.83589058497702</v>
      </c>
    </row>
    <row r="14" spans="1:11" ht="30.75" customHeight="1">
      <c r="A14" s="25"/>
      <c r="B14" s="30" t="s">
        <v>47</v>
      </c>
      <c r="C14" s="56">
        <v>992</v>
      </c>
      <c r="D14" s="27" t="s">
        <v>29</v>
      </c>
      <c r="E14" s="27" t="s">
        <v>33</v>
      </c>
      <c r="F14" s="33"/>
      <c r="G14" s="34"/>
      <c r="H14" s="31">
        <f aca="true" t="shared" si="1" ref="H14:J16">H15</f>
        <v>819.4</v>
      </c>
      <c r="I14" s="31">
        <f t="shared" si="1"/>
        <v>913.4</v>
      </c>
      <c r="J14" s="31">
        <f t="shared" si="1"/>
        <v>900.526</v>
      </c>
      <c r="K14" s="29">
        <f t="shared" si="0"/>
        <v>98.5905408364353</v>
      </c>
    </row>
    <row r="15" spans="1:11" ht="46.5" customHeight="1">
      <c r="A15" s="25"/>
      <c r="B15" s="32" t="s">
        <v>99</v>
      </c>
      <c r="C15" s="57">
        <v>992</v>
      </c>
      <c r="D15" s="34" t="s">
        <v>29</v>
      </c>
      <c r="E15" s="34" t="s">
        <v>33</v>
      </c>
      <c r="F15" s="33" t="s">
        <v>43</v>
      </c>
      <c r="G15" s="34"/>
      <c r="H15" s="35">
        <f t="shared" si="1"/>
        <v>819.4</v>
      </c>
      <c r="I15" s="35">
        <f t="shared" si="1"/>
        <v>913.4</v>
      </c>
      <c r="J15" s="35">
        <f t="shared" si="1"/>
        <v>900.526</v>
      </c>
      <c r="K15" s="29">
        <f t="shared" si="0"/>
        <v>98.5905408364353</v>
      </c>
    </row>
    <row r="16" spans="1:11" ht="32.25" customHeight="1">
      <c r="A16" s="25"/>
      <c r="B16" s="32" t="s">
        <v>49</v>
      </c>
      <c r="C16" s="57">
        <v>992</v>
      </c>
      <c r="D16" s="34" t="s">
        <v>29</v>
      </c>
      <c r="E16" s="34" t="s">
        <v>33</v>
      </c>
      <c r="F16" s="33" t="s">
        <v>48</v>
      </c>
      <c r="G16" s="34"/>
      <c r="H16" s="35">
        <f t="shared" si="1"/>
        <v>819.4</v>
      </c>
      <c r="I16" s="35">
        <f t="shared" si="1"/>
        <v>913.4</v>
      </c>
      <c r="J16" s="35">
        <f t="shared" si="1"/>
        <v>900.526</v>
      </c>
      <c r="K16" s="29">
        <f t="shared" si="0"/>
        <v>98.5905408364353</v>
      </c>
    </row>
    <row r="17" spans="1:11" ht="30.75" customHeight="1">
      <c r="A17" s="25"/>
      <c r="B17" s="32" t="s">
        <v>50</v>
      </c>
      <c r="C17" s="57">
        <v>992</v>
      </c>
      <c r="D17" s="34" t="s">
        <v>29</v>
      </c>
      <c r="E17" s="34" t="s">
        <v>33</v>
      </c>
      <c r="F17" s="33" t="s">
        <v>48</v>
      </c>
      <c r="G17" s="34" t="s">
        <v>45</v>
      </c>
      <c r="H17" s="35">
        <v>819.4</v>
      </c>
      <c r="I17" s="35">
        <v>913.4</v>
      </c>
      <c r="J17" s="35">
        <v>900.526</v>
      </c>
      <c r="K17" s="29">
        <f t="shared" si="0"/>
        <v>98.5905408364353</v>
      </c>
    </row>
    <row r="18" spans="1:11" ht="60" customHeight="1">
      <c r="A18" s="36"/>
      <c r="B18" s="30" t="s">
        <v>10</v>
      </c>
      <c r="C18" s="56">
        <v>992</v>
      </c>
      <c r="D18" s="27" t="s">
        <v>29</v>
      </c>
      <c r="E18" s="27" t="s">
        <v>30</v>
      </c>
      <c r="F18" s="33"/>
      <c r="G18" s="34"/>
      <c r="H18" s="31">
        <f>H19</f>
        <v>18332.600000000002</v>
      </c>
      <c r="I18" s="31">
        <f>I19</f>
        <v>17675.117</v>
      </c>
      <c r="J18" s="31">
        <f>J19</f>
        <v>17022.900999999998</v>
      </c>
      <c r="K18" s="29">
        <f t="shared" si="0"/>
        <v>96.30997633565876</v>
      </c>
    </row>
    <row r="19" spans="1:11" ht="48.75" customHeight="1">
      <c r="A19" s="36"/>
      <c r="B19" s="32" t="s">
        <v>149</v>
      </c>
      <c r="C19" s="57">
        <v>992</v>
      </c>
      <c r="D19" s="34" t="s">
        <v>29</v>
      </c>
      <c r="E19" s="34" t="s">
        <v>30</v>
      </c>
      <c r="F19" s="33" t="s">
        <v>43</v>
      </c>
      <c r="G19" s="34"/>
      <c r="H19" s="35">
        <f>H20+H22</f>
        <v>18332.600000000002</v>
      </c>
      <c r="I19" s="35">
        <f>I20+I22</f>
        <v>17675.117</v>
      </c>
      <c r="J19" s="35">
        <f>J20+J22</f>
        <v>17022.900999999998</v>
      </c>
      <c r="K19" s="29">
        <f t="shared" si="0"/>
        <v>96.30997633565876</v>
      </c>
    </row>
    <row r="20" spans="1:11" ht="15.75">
      <c r="A20" s="36"/>
      <c r="B20" s="32" t="s">
        <v>11</v>
      </c>
      <c r="C20" s="57">
        <v>992</v>
      </c>
      <c r="D20" s="34" t="s">
        <v>29</v>
      </c>
      <c r="E20" s="34" t="s">
        <v>30</v>
      </c>
      <c r="F20" s="33" t="s">
        <v>44</v>
      </c>
      <c r="G20" s="34"/>
      <c r="H20" s="35">
        <f>H21</f>
        <v>18299.4</v>
      </c>
      <c r="I20" s="35">
        <f>I21</f>
        <v>17642.837</v>
      </c>
      <c r="J20" s="35">
        <f>J21</f>
        <v>16990.621</v>
      </c>
      <c r="K20" s="29">
        <f t="shared" si="0"/>
        <v>96.30322492918796</v>
      </c>
    </row>
    <row r="21" spans="1:11" ht="33.75" customHeight="1">
      <c r="A21" s="36"/>
      <c r="B21" s="32" t="s">
        <v>50</v>
      </c>
      <c r="C21" s="57">
        <v>992</v>
      </c>
      <c r="D21" s="34" t="s">
        <v>29</v>
      </c>
      <c r="E21" s="34" t="s">
        <v>30</v>
      </c>
      <c r="F21" s="33" t="s">
        <v>44</v>
      </c>
      <c r="G21" s="34" t="s">
        <v>45</v>
      </c>
      <c r="H21" s="35">
        <v>18299.4</v>
      </c>
      <c r="I21" s="35">
        <v>17642.837</v>
      </c>
      <c r="J21" s="35">
        <v>16990.621</v>
      </c>
      <c r="K21" s="29">
        <f t="shared" si="0"/>
        <v>96.30322492918796</v>
      </c>
    </row>
    <row r="22" spans="1:11" ht="31.5" customHeight="1">
      <c r="A22" s="36"/>
      <c r="B22" s="32" t="s">
        <v>207</v>
      </c>
      <c r="C22" s="57">
        <v>992</v>
      </c>
      <c r="D22" s="34" t="s">
        <v>29</v>
      </c>
      <c r="E22" s="34" t="s">
        <v>30</v>
      </c>
      <c r="F22" s="33" t="s">
        <v>114</v>
      </c>
      <c r="G22" s="34"/>
      <c r="H22" s="35">
        <f>H23</f>
        <v>33.2</v>
      </c>
      <c r="I22" s="35">
        <f>I23</f>
        <v>32.28</v>
      </c>
      <c r="J22" s="35">
        <f>J23</f>
        <v>32.28</v>
      </c>
      <c r="K22" s="29">
        <f t="shared" si="0"/>
        <v>100</v>
      </c>
    </row>
    <row r="23" spans="1:11" ht="33.75" customHeight="1">
      <c r="A23" s="36"/>
      <c r="B23" s="32" t="s">
        <v>50</v>
      </c>
      <c r="C23" s="57">
        <v>992</v>
      </c>
      <c r="D23" s="34" t="s">
        <v>29</v>
      </c>
      <c r="E23" s="34" t="s">
        <v>30</v>
      </c>
      <c r="F23" s="33" t="s">
        <v>114</v>
      </c>
      <c r="G23" s="34" t="s">
        <v>45</v>
      </c>
      <c r="H23" s="35">
        <v>33.2</v>
      </c>
      <c r="I23" s="35">
        <v>32.28</v>
      </c>
      <c r="J23" s="35">
        <v>32.28</v>
      </c>
      <c r="K23" s="29">
        <f t="shared" si="0"/>
        <v>100</v>
      </c>
    </row>
    <row r="24" spans="1:11" ht="20.25" customHeight="1">
      <c r="A24" s="25"/>
      <c r="B24" s="44" t="s">
        <v>100</v>
      </c>
      <c r="C24" s="56">
        <v>992</v>
      </c>
      <c r="D24" s="27" t="s">
        <v>29</v>
      </c>
      <c r="E24" s="27" t="s">
        <v>35</v>
      </c>
      <c r="F24" s="28"/>
      <c r="G24" s="27"/>
      <c r="H24" s="31">
        <f aca="true" t="shared" si="2" ref="H24:J26">H25</f>
        <v>276.6</v>
      </c>
      <c r="I24" s="31">
        <f t="shared" si="2"/>
        <v>2044.078</v>
      </c>
      <c r="J24" s="31">
        <f t="shared" si="2"/>
        <v>2041.74</v>
      </c>
      <c r="K24" s="29">
        <f t="shared" si="0"/>
        <v>99.88562080312003</v>
      </c>
    </row>
    <row r="25" spans="1:11" ht="47.25" customHeight="1">
      <c r="A25" s="36"/>
      <c r="B25" s="43" t="s">
        <v>99</v>
      </c>
      <c r="C25" s="57">
        <v>992</v>
      </c>
      <c r="D25" s="34" t="s">
        <v>29</v>
      </c>
      <c r="E25" s="34" t="s">
        <v>35</v>
      </c>
      <c r="F25" s="33" t="s">
        <v>101</v>
      </c>
      <c r="G25" s="34"/>
      <c r="H25" s="35">
        <f t="shared" si="2"/>
        <v>276.6</v>
      </c>
      <c r="I25" s="35">
        <f t="shared" si="2"/>
        <v>2044.078</v>
      </c>
      <c r="J25" s="35">
        <f t="shared" si="2"/>
        <v>2041.74</v>
      </c>
      <c r="K25" s="29">
        <f t="shared" si="0"/>
        <v>99.88562080312003</v>
      </c>
    </row>
    <row r="26" spans="1:11" ht="44.25" customHeight="1">
      <c r="A26" s="36"/>
      <c r="B26" s="32" t="s">
        <v>102</v>
      </c>
      <c r="C26" s="57">
        <v>992</v>
      </c>
      <c r="D26" s="34" t="s">
        <v>29</v>
      </c>
      <c r="E26" s="34" t="s">
        <v>35</v>
      </c>
      <c r="F26" s="33" t="s">
        <v>103</v>
      </c>
      <c r="G26" s="34"/>
      <c r="H26" s="35">
        <f t="shared" si="2"/>
        <v>276.6</v>
      </c>
      <c r="I26" s="35">
        <f t="shared" si="2"/>
        <v>2044.078</v>
      </c>
      <c r="J26" s="35">
        <f t="shared" si="2"/>
        <v>2041.74</v>
      </c>
      <c r="K26" s="29">
        <f t="shared" si="0"/>
        <v>99.88562080312003</v>
      </c>
    </row>
    <row r="27" spans="1:11" ht="32.25" customHeight="1">
      <c r="A27" s="36"/>
      <c r="B27" s="32" t="s">
        <v>50</v>
      </c>
      <c r="C27" s="57">
        <v>992</v>
      </c>
      <c r="D27" s="34" t="s">
        <v>29</v>
      </c>
      <c r="E27" s="34" t="s">
        <v>35</v>
      </c>
      <c r="F27" s="33" t="s">
        <v>104</v>
      </c>
      <c r="G27" s="34" t="s">
        <v>45</v>
      </c>
      <c r="H27" s="35">
        <v>276.6</v>
      </c>
      <c r="I27" s="35">
        <v>2044.078</v>
      </c>
      <c r="J27" s="35">
        <v>2041.74</v>
      </c>
      <c r="K27" s="29">
        <f t="shared" si="0"/>
        <v>99.88562080312003</v>
      </c>
    </row>
    <row r="28" spans="1:11" ht="15.75">
      <c r="A28" s="36"/>
      <c r="B28" s="30" t="s">
        <v>12</v>
      </c>
      <c r="C28" s="56">
        <v>992</v>
      </c>
      <c r="D28" s="27" t="s">
        <v>29</v>
      </c>
      <c r="E28" s="27" t="s">
        <v>51</v>
      </c>
      <c r="F28" s="37"/>
      <c r="G28" s="34"/>
      <c r="H28" s="31">
        <f aca="true" t="shared" si="3" ref="H28:J30">H29</f>
        <v>300</v>
      </c>
      <c r="I28" s="31">
        <f t="shared" si="3"/>
        <v>238.4</v>
      </c>
      <c r="J28" s="31">
        <f t="shared" si="3"/>
        <v>0</v>
      </c>
      <c r="K28" s="29">
        <f t="shared" si="0"/>
        <v>0</v>
      </c>
    </row>
    <row r="29" spans="1:11" ht="15.75">
      <c r="A29" s="36"/>
      <c r="B29" s="32" t="s">
        <v>12</v>
      </c>
      <c r="C29" s="57">
        <v>992</v>
      </c>
      <c r="D29" s="34" t="s">
        <v>29</v>
      </c>
      <c r="E29" s="34" t="s">
        <v>51</v>
      </c>
      <c r="F29" s="33" t="s">
        <v>13</v>
      </c>
      <c r="G29" s="34"/>
      <c r="H29" s="35">
        <f t="shared" si="3"/>
        <v>300</v>
      </c>
      <c r="I29" s="35">
        <f t="shared" si="3"/>
        <v>238.4</v>
      </c>
      <c r="J29" s="35">
        <f t="shared" si="3"/>
        <v>0</v>
      </c>
      <c r="K29" s="29">
        <f t="shared" si="0"/>
        <v>0</v>
      </c>
    </row>
    <row r="30" spans="1:11" ht="31.5" customHeight="1">
      <c r="A30" s="36"/>
      <c r="B30" s="32" t="s">
        <v>53</v>
      </c>
      <c r="C30" s="57">
        <v>992</v>
      </c>
      <c r="D30" s="34" t="s">
        <v>29</v>
      </c>
      <c r="E30" s="34" t="s">
        <v>51</v>
      </c>
      <c r="F30" s="33" t="s">
        <v>52</v>
      </c>
      <c r="G30" s="34"/>
      <c r="H30" s="35">
        <f t="shared" si="3"/>
        <v>300</v>
      </c>
      <c r="I30" s="35">
        <f t="shared" si="3"/>
        <v>238.4</v>
      </c>
      <c r="J30" s="35">
        <f t="shared" si="3"/>
        <v>0</v>
      </c>
      <c r="K30" s="29">
        <f t="shared" si="0"/>
        <v>0</v>
      </c>
    </row>
    <row r="31" spans="1:11" ht="15.75">
      <c r="A31" s="36"/>
      <c r="B31" s="32" t="s">
        <v>55</v>
      </c>
      <c r="C31" s="57">
        <v>992</v>
      </c>
      <c r="D31" s="34" t="s">
        <v>29</v>
      </c>
      <c r="E31" s="34" t="s">
        <v>51</v>
      </c>
      <c r="F31" s="33" t="s">
        <v>52</v>
      </c>
      <c r="G31" s="34" t="s">
        <v>54</v>
      </c>
      <c r="H31" s="35">
        <v>300</v>
      </c>
      <c r="I31" s="35">
        <v>238.4</v>
      </c>
      <c r="J31" s="35">
        <v>0</v>
      </c>
      <c r="K31" s="29">
        <f t="shared" si="0"/>
        <v>0</v>
      </c>
    </row>
    <row r="32" spans="1:11" ht="16.5" customHeight="1">
      <c r="A32" s="36"/>
      <c r="B32" s="30" t="s">
        <v>14</v>
      </c>
      <c r="C32" s="56">
        <v>992</v>
      </c>
      <c r="D32" s="27" t="s">
        <v>29</v>
      </c>
      <c r="E32" s="27" t="s">
        <v>56</v>
      </c>
      <c r="F32" s="33"/>
      <c r="G32" s="34"/>
      <c r="H32" s="38">
        <f>H33+H39+H36</f>
        <v>9035.5</v>
      </c>
      <c r="I32" s="38">
        <f>I33+I39+I36</f>
        <v>9313.233</v>
      </c>
      <c r="J32" s="38">
        <f>J33+J39+J36</f>
        <v>9263.999</v>
      </c>
      <c r="K32" s="29">
        <f t="shared" si="0"/>
        <v>99.47135436212108</v>
      </c>
    </row>
    <row r="33" spans="1:11" ht="28.5" customHeight="1">
      <c r="A33" s="36"/>
      <c r="B33" s="32" t="s">
        <v>57</v>
      </c>
      <c r="C33" s="57">
        <v>992</v>
      </c>
      <c r="D33" s="34" t="s">
        <v>29</v>
      </c>
      <c r="E33" s="34" t="s">
        <v>56</v>
      </c>
      <c r="F33" s="33" t="s">
        <v>38</v>
      </c>
      <c r="G33" s="34"/>
      <c r="H33" s="39">
        <f aca="true" t="shared" si="4" ref="H33:J34">H34</f>
        <v>6327.8</v>
      </c>
      <c r="I33" s="39">
        <f t="shared" si="4"/>
        <v>5222.8</v>
      </c>
      <c r="J33" s="35">
        <f t="shared" si="4"/>
        <v>5176.634</v>
      </c>
      <c r="K33" s="29">
        <f t="shared" si="0"/>
        <v>99.11606800949681</v>
      </c>
    </row>
    <row r="34" spans="1:11" ht="33" customHeight="1">
      <c r="A34" s="36"/>
      <c r="B34" s="32" t="s">
        <v>15</v>
      </c>
      <c r="C34" s="57">
        <v>992</v>
      </c>
      <c r="D34" s="34" t="s">
        <v>29</v>
      </c>
      <c r="E34" s="34" t="s">
        <v>56</v>
      </c>
      <c r="F34" s="33" t="s">
        <v>58</v>
      </c>
      <c r="G34" s="34"/>
      <c r="H34" s="39">
        <f t="shared" si="4"/>
        <v>6327.8</v>
      </c>
      <c r="I34" s="39">
        <f t="shared" si="4"/>
        <v>5222.8</v>
      </c>
      <c r="J34" s="35">
        <f t="shared" si="4"/>
        <v>5176.634</v>
      </c>
      <c r="K34" s="29">
        <f t="shared" si="0"/>
        <v>99.11606800949681</v>
      </c>
    </row>
    <row r="35" spans="1:11" ht="18.75" customHeight="1">
      <c r="A35" s="36"/>
      <c r="B35" s="32" t="s">
        <v>68</v>
      </c>
      <c r="C35" s="57">
        <v>992</v>
      </c>
      <c r="D35" s="34" t="s">
        <v>29</v>
      </c>
      <c r="E35" s="34" t="s">
        <v>56</v>
      </c>
      <c r="F35" s="33" t="s">
        <v>58</v>
      </c>
      <c r="G35" s="34" t="s">
        <v>41</v>
      </c>
      <c r="H35" s="39">
        <v>6327.8</v>
      </c>
      <c r="I35" s="39">
        <v>5222.8</v>
      </c>
      <c r="J35" s="39">
        <v>5176.634</v>
      </c>
      <c r="K35" s="29">
        <f t="shared" si="0"/>
        <v>99.11606800949681</v>
      </c>
    </row>
    <row r="36" spans="1:11" ht="48.75" customHeight="1" hidden="1">
      <c r="A36" s="36"/>
      <c r="B36" s="32" t="s">
        <v>148</v>
      </c>
      <c r="C36" s="57">
        <v>992</v>
      </c>
      <c r="D36" s="34" t="s">
        <v>29</v>
      </c>
      <c r="E36" s="34" t="s">
        <v>56</v>
      </c>
      <c r="F36" s="33" t="s">
        <v>110</v>
      </c>
      <c r="G36" s="34"/>
      <c r="H36" s="34"/>
      <c r="I36" s="39">
        <f>I37</f>
        <v>0</v>
      </c>
      <c r="J36" s="34"/>
      <c r="K36" s="29" t="e">
        <f t="shared" si="0"/>
        <v>#DIV/0!</v>
      </c>
    </row>
    <row r="37" spans="1:11" ht="1.5" customHeight="1" hidden="1">
      <c r="A37" s="36"/>
      <c r="B37" s="32" t="s">
        <v>69</v>
      </c>
      <c r="C37" s="57">
        <v>992</v>
      </c>
      <c r="D37" s="34" t="s">
        <v>29</v>
      </c>
      <c r="E37" s="34" t="s">
        <v>56</v>
      </c>
      <c r="F37" s="33" t="s">
        <v>73</v>
      </c>
      <c r="G37" s="34"/>
      <c r="H37" s="34"/>
      <c r="I37" s="39">
        <f>I38</f>
        <v>0</v>
      </c>
      <c r="J37" s="34"/>
      <c r="K37" s="29" t="e">
        <f t="shared" si="0"/>
        <v>#DIV/0!</v>
      </c>
    </row>
    <row r="38" spans="1:11" ht="15.75" hidden="1">
      <c r="A38" s="36"/>
      <c r="B38" s="32" t="s">
        <v>96</v>
      </c>
      <c r="C38" s="57">
        <v>992</v>
      </c>
      <c r="D38" s="34" t="s">
        <v>29</v>
      </c>
      <c r="E38" s="34" t="s">
        <v>56</v>
      </c>
      <c r="F38" s="33" t="s">
        <v>73</v>
      </c>
      <c r="G38" s="34" t="s">
        <v>59</v>
      </c>
      <c r="H38" s="34"/>
      <c r="I38" s="39">
        <v>0</v>
      </c>
      <c r="J38" s="34"/>
      <c r="K38" s="29" t="e">
        <f t="shared" si="0"/>
        <v>#DIV/0!</v>
      </c>
    </row>
    <row r="39" spans="1:11" ht="20.25" customHeight="1">
      <c r="A39" s="36"/>
      <c r="B39" s="32" t="s">
        <v>67</v>
      </c>
      <c r="C39" s="57">
        <v>992</v>
      </c>
      <c r="D39" s="34" t="s">
        <v>29</v>
      </c>
      <c r="E39" s="34" t="s">
        <v>56</v>
      </c>
      <c r="F39" s="33" t="s">
        <v>39</v>
      </c>
      <c r="G39" s="34"/>
      <c r="H39" s="39">
        <f>H40</f>
        <v>2707.7</v>
      </c>
      <c r="I39" s="39">
        <f>I40</f>
        <v>4090.433</v>
      </c>
      <c r="J39" s="39">
        <f>J40</f>
        <v>4087.365</v>
      </c>
      <c r="K39" s="29">
        <f t="shared" si="0"/>
        <v>99.9249957156125</v>
      </c>
    </row>
    <row r="40" spans="1:11" ht="15.75">
      <c r="A40" s="36"/>
      <c r="B40" s="32" t="s">
        <v>55</v>
      </c>
      <c r="C40" s="57">
        <v>992</v>
      </c>
      <c r="D40" s="34" t="s">
        <v>29</v>
      </c>
      <c r="E40" s="34" t="s">
        <v>56</v>
      </c>
      <c r="F40" s="33" t="s">
        <v>39</v>
      </c>
      <c r="G40" s="34" t="s">
        <v>54</v>
      </c>
      <c r="H40" s="39">
        <v>2707.7</v>
      </c>
      <c r="I40" s="39">
        <v>4090.433</v>
      </c>
      <c r="J40" s="39">
        <v>4087.365</v>
      </c>
      <c r="K40" s="29">
        <f t="shared" si="0"/>
        <v>99.9249957156125</v>
      </c>
    </row>
    <row r="41" spans="1:11" ht="31.5">
      <c r="A41" s="25" t="s">
        <v>22</v>
      </c>
      <c r="B41" s="30" t="s">
        <v>17</v>
      </c>
      <c r="C41" s="56">
        <v>992</v>
      </c>
      <c r="D41" s="27" t="s">
        <v>31</v>
      </c>
      <c r="E41" s="27"/>
      <c r="F41" s="28"/>
      <c r="G41" s="27"/>
      <c r="H41" s="31">
        <f>H42+H51</f>
        <v>980</v>
      </c>
      <c r="I41" s="31">
        <f>I42+I51</f>
        <v>2703.765</v>
      </c>
      <c r="J41" s="31">
        <f>J42+J51</f>
        <v>2700.794</v>
      </c>
      <c r="K41" s="29">
        <f t="shared" si="0"/>
        <v>99.89011618983159</v>
      </c>
    </row>
    <row r="42" spans="1:11" ht="29.25" customHeight="1">
      <c r="A42" s="36"/>
      <c r="B42" s="30" t="s">
        <v>60</v>
      </c>
      <c r="C42" s="56">
        <v>992</v>
      </c>
      <c r="D42" s="27" t="s">
        <v>31</v>
      </c>
      <c r="E42" s="27" t="s">
        <v>32</v>
      </c>
      <c r="F42" s="33"/>
      <c r="G42" s="34"/>
      <c r="H42" s="31">
        <f>H43+H49</f>
        <v>900</v>
      </c>
      <c r="I42" s="31">
        <f>I43+I46</f>
        <v>2623.765</v>
      </c>
      <c r="J42" s="31">
        <f>J43+J46</f>
        <v>2622.554</v>
      </c>
      <c r="K42" s="29">
        <f t="shared" si="0"/>
        <v>99.95384495181543</v>
      </c>
    </row>
    <row r="43" spans="1:11" ht="45.75" customHeight="1">
      <c r="A43" s="36"/>
      <c r="B43" s="32" t="s">
        <v>18</v>
      </c>
      <c r="C43" s="57">
        <v>992</v>
      </c>
      <c r="D43" s="34" t="s">
        <v>31</v>
      </c>
      <c r="E43" s="34" t="s">
        <v>32</v>
      </c>
      <c r="F43" s="33" t="s">
        <v>19</v>
      </c>
      <c r="G43" s="34"/>
      <c r="H43" s="35">
        <f aca="true" t="shared" si="5" ref="H43:J44">H44</f>
        <v>860</v>
      </c>
      <c r="I43" s="35">
        <f t="shared" si="5"/>
        <v>2623.765</v>
      </c>
      <c r="J43" s="35">
        <f t="shared" si="5"/>
        <v>2622.554</v>
      </c>
      <c r="K43" s="29">
        <f t="shared" si="0"/>
        <v>99.95384495181543</v>
      </c>
    </row>
    <row r="44" spans="1:11" ht="51" customHeight="1">
      <c r="A44" s="36"/>
      <c r="B44" s="32" t="s">
        <v>70</v>
      </c>
      <c r="C44" s="57">
        <v>992</v>
      </c>
      <c r="D44" s="34" t="s">
        <v>31</v>
      </c>
      <c r="E44" s="34" t="s">
        <v>32</v>
      </c>
      <c r="F44" s="33" t="s">
        <v>61</v>
      </c>
      <c r="G44" s="34"/>
      <c r="H44" s="35">
        <f t="shared" si="5"/>
        <v>860</v>
      </c>
      <c r="I44" s="35">
        <f t="shared" si="5"/>
        <v>2623.765</v>
      </c>
      <c r="J44" s="35">
        <f t="shared" si="5"/>
        <v>2622.554</v>
      </c>
      <c r="K44" s="29">
        <f t="shared" si="0"/>
        <v>99.95384495181543</v>
      </c>
    </row>
    <row r="45" spans="1:11" ht="17.25" customHeight="1">
      <c r="A45" s="36"/>
      <c r="B45" s="32" t="s">
        <v>55</v>
      </c>
      <c r="C45" s="57">
        <v>992</v>
      </c>
      <c r="D45" s="34" t="s">
        <v>31</v>
      </c>
      <c r="E45" s="34" t="s">
        <v>32</v>
      </c>
      <c r="F45" s="33" t="s">
        <v>61</v>
      </c>
      <c r="G45" s="34" t="s">
        <v>54</v>
      </c>
      <c r="H45" s="35">
        <v>860</v>
      </c>
      <c r="I45" s="35">
        <v>2623.765</v>
      </c>
      <c r="J45" s="35">
        <v>2622.554</v>
      </c>
      <c r="K45" s="29">
        <f t="shared" si="0"/>
        <v>99.95384495181543</v>
      </c>
    </row>
    <row r="46" spans="1:11" ht="1.5" customHeight="1" hidden="1">
      <c r="A46" s="36"/>
      <c r="B46" s="32" t="s">
        <v>105</v>
      </c>
      <c r="C46" s="57">
        <v>992</v>
      </c>
      <c r="D46" s="34" t="s">
        <v>31</v>
      </c>
      <c r="E46" s="34" t="s">
        <v>32</v>
      </c>
      <c r="F46" s="33" t="s">
        <v>106</v>
      </c>
      <c r="G46" s="34"/>
      <c r="H46" s="34"/>
      <c r="I46" s="39">
        <f>I49</f>
        <v>0</v>
      </c>
      <c r="J46" s="34"/>
      <c r="K46" s="29" t="e">
        <f t="shared" si="0"/>
        <v>#DIV/0!</v>
      </c>
    </row>
    <row r="47" spans="1:11" ht="0.75" customHeight="1" hidden="1">
      <c r="A47" s="36"/>
      <c r="B47" s="32" t="s">
        <v>18</v>
      </c>
      <c r="C47" s="57">
        <v>992</v>
      </c>
      <c r="D47" s="34" t="s">
        <v>31</v>
      </c>
      <c r="E47" s="34" t="s">
        <v>37</v>
      </c>
      <c r="F47" s="33" t="s">
        <v>19</v>
      </c>
      <c r="G47" s="34"/>
      <c r="H47" s="34"/>
      <c r="I47" s="39"/>
      <c r="J47" s="34"/>
      <c r="K47" s="29" t="e">
        <f t="shared" si="0"/>
        <v>#DIV/0!</v>
      </c>
    </row>
    <row r="48" spans="1:11" ht="29.25" customHeight="1" hidden="1">
      <c r="A48" s="36"/>
      <c r="B48" s="32" t="s">
        <v>55</v>
      </c>
      <c r="C48" s="57">
        <v>992</v>
      </c>
      <c r="D48" s="34" t="s">
        <v>31</v>
      </c>
      <c r="E48" s="34" t="s">
        <v>37</v>
      </c>
      <c r="F48" s="33" t="s">
        <v>61</v>
      </c>
      <c r="G48" s="34" t="s">
        <v>54</v>
      </c>
      <c r="H48" s="34"/>
      <c r="I48" s="35"/>
      <c r="J48" s="34"/>
      <c r="K48" s="29" t="e">
        <f t="shared" si="0"/>
        <v>#DIV/0!</v>
      </c>
    </row>
    <row r="49" spans="1:11" ht="30" customHeight="1">
      <c r="A49" s="36"/>
      <c r="B49" s="32" t="s">
        <v>107</v>
      </c>
      <c r="C49" s="57">
        <v>992</v>
      </c>
      <c r="D49" s="34" t="s">
        <v>31</v>
      </c>
      <c r="E49" s="34" t="s">
        <v>32</v>
      </c>
      <c r="F49" s="33" t="s">
        <v>108</v>
      </c>
      <c r="G49" s="34"/>
      <c r="H49" s="35">
        <f>H50</f>
        <v>40</v>
      </c>
      <c r="I49" s="35">
        <f>I50</f>
        <v>0</v>
      </c>
      <c r="J49" s="35">
        <f>J50</f>
        <v>0</v>
      </c>
      <c r="K49" s="29">
        <v>0</v>
      </c>
    </row>
    <row r="50" spans="1:11" ht="24" customHeight="1">
      <c r="A50" s="36"/>
      <c r="B50" s="32" t="s">
        <v>55</v>
      </c>
      <c r="C50" s="57">
        <v>992</v>
      </c>
      <c r="D50" s="34" t="s">
        <v>31</v>
      </c>
      <c r="E50" s="34" t="s">
        <v>32</v>
      </c>
      <c r="F50" s="33" t="s">
        <v>108</v>
      </c>
      <c r="G50" s="34" t="s">
        <v>54</v>
      </c>
      <c r="H50" s="35">
        <v>40</v>
      </c>
      <c r="I50" s="35">
        <v>0</v>
      </c>
      <c r="J50" s="35">
        <v>0</v>
      </c>
      <c r="K50" s="29">
        <v>0</v>
      </c>
    </row>
    <row r="51" spans="1:11" ht="28.5" customHeight="1">
      <c r="A51" s="25"/>
      <c r="B51" s="30" t="s">
        <v>71</v>
      </c>
      <c r="C51" s="56">
        <v>992</v>
      </c>
      <c r="D51" s="27" t="s">
        <v>31</v>
      </c>
      <c r="E51" s="27" t="s">
        <v>56</v>
      </c>
      <c r="F51" s="28"/>
      <c r="G51" s="27"/>
      <c r="H51" s="31">
        <f aca="true" t="shared" si="6" ref="H51:J52">H52</f>
        <v>80</v>
      </c>
      <c r="I51" s="31">
        <f t="shared" si="6"/>
        <v>80</v>
      </c>
      <c r="J51" s="31">
        <f t="shared" si="6"/>
        <v>78.24</v>
      </c>
      <c r="K51" s="29">
        <f t="shared" si="0"/>
        <v>97.8</v>
      </c>
    </row>
    <row r="52" spans="1:11" ht="45.75" customHeight="1">
      <c r="A52" s="36"/>
      <c r="B52" s="32" t="s">
        <v>109</v>
      </c>
      <c r="C52" s="57">
        <v>992</v>
      </c>
      <c r="D52" s="34" t="s">
        <v>31</v>
      </c>
      <c r="E52" s="34" t="s">
        <v>56</v>
      </c>
      <c r="F52" s="33" t="s">
        <v>91</v>
      </c>
      <c r="G52" s="34"/>
      <c r="H52" s="35">
        <f t="shared" si="6"/>
        <v>80</v>
      </c>
      <c r="I52" s="35">
        <f t="shared" si="6"/>
        <v>80</v>
      </c>
      <c r="J52" s="35">
        <f t="shared" si="6"/>
        <v>78.24</v>
      </c>
      <c r="K52" s="29">
        <f t="shared" si="0"/>
        <v>97.8</v>
      </c>
    </row>
    <row r="53" spans="1:11" ht="15.75">
      <c r="A53" s="36"/>
      <c r="B53" s="32" t="s">
        <v>55</v>
      </c>
      <c r="C53" s="57">
        <v>992</v>
      </c>
      <c r="D53" s="34" t="s">
        <v>31</v>
      </c>
      <c r="E53" s="34" t="s">
        <v>56</v>
      </c>
      <c r="F53" s="33" t="s">
        <v>91</v>
      </c>
      <c r="G53" s="34" t="s">
        <v>54</v>
      </c>
      <c r="H53" s="35">
        <v>80</v>
      </c>
      <c r="I53" s="35">
        <v>80</v>
      </c>
      <c r="J53" s="35">
        <v>78.24</v>
      </c>
      <c r="K53" s="29">
        <f t="shared" si="0"/>
        <v>97.8</v>
      </c>
    </row>
    <row r="54" spans="1:11" ht="17.25" customHeight="1">
      <c r="A54" s="25" t="s">
        <v>23</v>
      </c>
      <c r="B54" s="30" t="s">
        <v>115</v>
      </c>
      <c r="C54" s="56">
        <v>992</v>
      </c>
      <c r="D54" s="27" t="s">
        <v>30</v>
      </c>
      <c r="E54" s="27"/>
      <c r="F54" s="28"/>
      <c r="G54" s="27"/>
      <c r="H54" s="31">
        <f>H55+H61+H65+H77+H73+H69</f>
        <v>1510</v>
      </c>
      <c r="I54" s="31">
        <f>I55+I61+I65+I77+I73+I69</f>
        <v>11847.132</v>
      </c>
      <c r="J54" s="31">
        <f>J55+J61+J65+J77+J73+J69</f>
        <v>10943.988</v>
      </c>
      <c r="K54" s="29">
        <f t="shared" si="0"/>
        <v>92.37668661073414</v>
      </c>
    </row>
    <row r="55" spans="1:11" ht="18.75" customHeight="1">
      <c r="A55" s="36"/>
      <c r="B55" s="30" t="s">
        <v>116</v>
      </c>
      <c r="C55" s="56">
        <v>992</v>
      </c>
      <c r="D55" s="27" t="s">
        <v>30</v>
      </c>
      <c r="E55" s="27" t="s">
        <v>34</v>
      </c>
      <c r="F55" s="28"/>
      <c r="G55" s="27"/>
      <c r="H55" s="31">
        <f>H58+H56</f>
        <v>40</v>
      </c>
      <c r="I55" s="31">
        <f>I58+I56</f>
        <v>0</v>
      </c>
      <c r="J55" s="31">
        <f>J58+J56</f>
        <v>0</v>
      </c>
      <c r="K55" s="29">
        <v>0</v>
      </c>
    </row>
    <row r="56" spans="1:11" ht="18.75" customHeight="1" hidden="1">
      <c r="A56" s="36"/>
      <c r="B56" s="32" t="s">
        <v>67</v>
      </c>
      <c r="C56" s="57">
        <v>992</v>
      </c>
      <c r="D56" s="34" t="s">
        <v>30</v>
      </c>
      <c r="E56" s="34" t="s">
        <v>34</v>
      </c>
      <c r="F56" s="33" t="s">
        <v>39</v>
      </c>
      <c r="G56" s="27"/>
      <c r="H56" s="27"/>
      <c r="I56" s="35">
        <f>I57</f>
        <v>0</v>
      </c>
      <c r="J56" s="27"/>
      <c r="K56" s="29" t="e">
        <f t="shared" si="0"/>
        <v>#DIV/0!</v>
      </c>
    </row>
    <row r="57" spans="1:11" ht="18" customHeight="1" hidden="1">
      <c r="A57" s="36"/>
      <c r="B57" s="49" t="s">
        <v>55</v>
      </c>
      <c r="C57" s="57">
        <v>992</v>
      </c>
      <c r="D57" s="34" t="s">
        <v>30</v>
      </c>
      <c r="E57" s="34" t="s">
        <v>34</v>
      </c>
      <c r="F57" s="33" t="s">
        <v>39</v>
      </c>
      <c r="G57" s="34" t="s">
        <v>54</v>
      </c>
      <c r="H57" s="34"/>
      <c r="I57" s="35">
        <v>0</v>
      </c>
      <c r="J57" s="34"/>
      <c r="K57" s="29" t="e">
        <f t="shared" si="0"/>
        <v>#DIV/0!</v>
      </c>
    </row>
    <row r="58" spans="1:11" ht="18" customHeight="1">
      <c r="A58" s="36"/>
      <c r="B58" s="49" t="s">
        <v>117</v>
      </c>
      <c r="C58" s="57">
        <v>992</v>
      </c>
      <c r="D58" s="34" t="s">
        <v>30</v>
      </c>
      <c r="E58" s="34" t="s">
        <v>34</v>
      </c>
      <c r="F58" s="33" t="s">
        <v>123</v>
      </c>
      <c r="G58" s="34"/>
      <c r="H58" s="35">
        <f aca="true" t="shared" si="7" ref="H58:J59">H59</f>
        <v>40</v>
      </c>
      <c r="I58" s="35">
        <f t="shared" si="7"/>
        <v>0</v>
      </c>
      <c r="J58" s="35">
        <f t="shared" si="7"/>
        <v>0</v>
      </c>
      <c r="K58" s="29">
        <v>0</v>
      </c>
    </row>
    <row r="59" spans="1:11" ht="33" customHeight="1">
      <c r="A59" s="36"/>
      <c r="B59" s="49" t="s">
        <v>118</v>
      </c>
      <c r="C59" s="57">
        <v>992</v>
      </c>
      <c r="D59" s="34" t="s">
        <v>30</v>
      </c>
      <c r="E59" s="34" t="s">
        <v>34</v>
      </c>
      <c r="F59" s="33" t="s">
        <v>124</v>
      </c>
      <c r="G59" s="34"/>
      <c r="H59" s="35">
        <f t="shared" si="7"/>
        <v>40</v>
      </c>
      <c r="I59" s="35">
        <f t="shared" si="7"/>
        <v>0</v>
      </c>
      <c r="J59" s="35">
        <f t="shared" si="7"/>
        <v>0</v>
      </c>
      <c r="K59" s="29">
        <v>0</v>
      </c>
    </row>
    <row r="60" spans="1:11" ht="17.25" customHeight="1">
      <c r="A60" s="36"/>
      <c r="B60" s="49" t="s">
        <v>55</v>
      </c>
      <c r="C60" s="57">
        <v>992</v>
      </c>
      <c r="D60" s="34" t="s">
        <v>30</v>
      </c>
      <c r="E60" s="34" t="s">
        <v>34</v>
      </c>
      <c r="F60" s="33" t="s">
        <v>124</v>
      </c>
      <c r="G60" s="34" t="s">
        <v>54</v>
      </c>
      <c r="H60" s="35">
        <v>40</v>
      </c>
      <c r="I60" s="35">
        <v>0</v>
      </c>
      <c r="J60" s="35">
        <v>0</v>
      </c>
      <c r="K60" s="29">
        <v>0</v>
      </c>
    </row>
    <row r="61" spans="1:11" ht="16.5" customHeight="1">
      <c r="A61" s="36"/>
      <c r="B61" s="50" t="s">
        <v>119</v>
      </c>
      <c r="C61" s="57">
        <v>992</v>
      </c>
      <c r="D61" s="27" t="s">
        <v>30</v>
      </c>
      <c r="E61" s="27" t="s">
        <v>125</v>
      </c>
      <c r="F61" s="28"/>
      <c r="G61" s="27"/>
      <c r="H61" s="31">
        <f>H63</f>
        <v>80</v>
      </c>
      <c r="I61" s="31">
        <f>I63</f>
        <v>0</v>
      </c>
      <c r="J61" s="31">
        <f>J63</f>
        <v>0</v>
      </c>
      <c r="K61" s="29">
        <v>0</v>
      </c>
    </row>
    <row r="62" spans="1:11" ht="16.5" customHeight="1">
      <c r="A62" s="36"/>
      <c r="B62" s="49" t="s">
        <v>220</v>
      </c>
      <c r="C62" s="57">
        <v>992</v>
      </c>
      <c r="D62" s="34" t="s">
        <v>30</v>
      </c>
      <c r="E62" s="34" t="s">
        <v>125</v>
      </c>
      <c r="F62" s="33" t="s">
        <v>208</v>
      </c>
      <c r="G62" s="34"/>
      <c r="H62" s="35">
        <f aca="true" t="shared" si="8" ref="H62:J63">H63</f>
        <v>80</v>
      </c>
      <c r="I62" s="35">
        <f t="shared" si="8"/>
        <v>0</v>
      </c>
      <c r="J62" s="35">
        <f t="shared" si="8"/>
        <v>0</v>
      </c>
      <c r="K62" s="29">
        <v>0</v>
      </c>
    </row>
    <row r="63" spans="1:11" ht="30.75" customHeight="1">
      <c r="A63" s="36"/>
      <c r="B63" s="49" t="s">
        <v>120</v>
      </c>
      <c r="C63" s="57">
        <v>992</v>
      </c>
      <c r="D63" s="34" t="s">
        <v>30</v>
      </c>
      <c r="E63" s="34" t="s">
        <v>125</v>
      </c>
      <c r="F63" s="33" t="s">
        <v>126</v>
      </c>
      <c r="G63" s="34"/>
      <c r="H63" s="35">
        <f t="shared" si="8"/>
        <v>80</v>
      </c>
      <c r="I63" s="35">
        <f t="shared" si="8"/>
        <v>0</v>
      </c>
      <c r="J63" s="35">
        <f t="shared" si="8"/>
        <v>0</v>
      </c>
      <c r="K63" s="31">
        <f>K64</f>
        <v>0</v>
      </c>
    </row>
    <row r="64" spans="1:11" ht="16.5" customHeight="1">
      <c r="A64" s="36"/>
      <c r="B64" s="49" t="s">
        <v>55</v>
      </c>
      <c r="C64" s="57">
        <v>992</v>
      </c>
      <c r="D64" s="34" t="s">
        <v>30</v>
      </c>
      <c r="E64" s="34" t="s">
        <v>125</v>
      </c>
      <c r="F64" s="33" t="s">
        <v>126</v>
      </c>
      <c r="G64" s="34" t="s">
        <v>54</v>
      </c>
      <c r="H64" s="35">
        <v>80</v>
      </c>
      <c r="I64" s="35">
        <v>0</v>
      </c>
      <c r="J64" s="35">
        <v>0</v>
      </c>
      <c r="K64" s="29">
        <v>0</v>
      </c>
    </row>
    <row r="65" spans="1:11" ht="15.75" customHeight="1">
      <c r="A65" s="36"/>
      <c r="B65" s="50" t="s">
        <v>121</v>
      </c>
      <c r="C65" s="57">
        <v>992</v>
      </c>
      <c r="D65" s="27" t="s">
        <v>30</v>
      </c>
      <c r="E65" s="27" t="s">
        <v>35</v>
      </c>
      <c r="F65" s="28"/>
      <c r="G65" s="27"/>
      <c r="H65" s="31">
        <f>H67</f>
        <v>40</v>
      </c>
      <c r="I65" s="31">
        <f>I67</f>
        <v>0</v>
      </c>
      <c r="J65" s="31">
        <f>J67</f>
        <v>0</v>
      </c>
      <c r="K65" s="29">
        <v>0</v>
      </c>
    </row>
    <row r="66" spans="1:11" ht="16.5" customHeight="1">
      <c r="A66" s="36"/>
      <c r="B66" s="49" t="s">
        <v>209</v>
      </c>
      <c r="C66" s="57">
        <v>992</v>
      </c>
      <c r="D66" s="34" t="s">
        <v>30</v>
      </c>
      <c r="E66" s="34" t="s">
        <v>35</v>
      </c>
      <c r="F66" s="33" t="s">
        <v>210</v>
      </c>
      <c r="G66" s="34"/>
      <c r="H66" s="35">
        <f aca="true" t="shared" si="9" ref="H66:J67">H67</f>
        <v>40</v>
      </c>
      <c r="I66" s="35">
        <f t="shared" si="9"/>
        <v>0</v>
      </c>
      <c r="J66" s="35">
        <f t="shared" si="9"/>
        <v>0</v>
      </c>
      <c r="K66" s="29">
        <v>0</v>
      </c>
    </row>
    <row r="67" spans="1:11" ht="17.25" customHeight="1">
      <c r="A67" s="36"/>
      <c r="B67" s="49" t="s">
        <v>211</v>
      </c>
      <c r="C67" s="57">
        <v>992</v>
      </c>
      <c r="D67" s="34" t="s">
        <v>30</v>
      </c>
      <c r="E67" s="34" t="s">
        <v>35</v>
      </c>
      <c r="F67" s="33" t="s">
        <v>127</v>
      </c>
      <c r="G67" s="34"/>
      <c r="H67" s="35">
        <f t="shared" si="9"/>
        <v>40</v>
      </c>
      <c r="I67" s="35">
        <f t="shared" si="9"/>
        <v>0</v>
      </c>
      <c r="J67" s="35">
        <f t="shared" si="9"/>
        <v>0</v>
      </c>
      <c r="K67" s="29">
        <v>0</v>
      </c>
    </row>
    <row r="68" spans="1:11" ht="17.25" customHeight="1">
      <c r="A68" s="36"/>
      <c r="B68" s="49" t="s">
        <v>55</v>
      </c>
      <c r="C68" s="57">
        <v>992</v>
      </c>
      <c r="D68" s="34" t="s">
        <v>30</v>
      </c>
      <c r="E68" s="34" t="s">
        <v>35</v>
      </c>
      <c r="F68" s="33" t="s">
        <v>127</v>
      </c>
      <c r="G68" s="34" t="s">
        <v>54</v>
      </c>
      <c r="H68" s="35">
        <v>40</v>
      </c>
      <c r="I68" s="35">
        <v>0</v>
      </c>
      <c r="J68" s="35">
        <v>0</v>
      </c>
      <c r="K68" s="29">
        <v>0</v>
      </c>
    </row>
    <row r="69" spans="1:11" ht="16.5" customHeight="1">
      <c r="A69" s="36"/>
      <c r="B69" s="50" t="s">
        <v>221</v>
      </c>
      <c r="C69" s="56">
        <v>992</v>
      </c>
      <c r="D69" s="27" t="s">
        <v>30</v>
      </c>
      <c r="E69" s="27" t="s">
        <v>36</v>
      </c>
      <c r="F69" s="28"/>
      <c r="G69" s="27"/>
      <c r="H69" s="31">
        <f aca="true" t="shared" si="10" ref="H69:J71">H70</f>
        <v>0</v>
      </c>
      <c r="I69" s="31">
        <f t="shared" si="10"/>
        <v>450</v>
      </c>
      <c r="J69" s="31">
        <f t="shared" si="10"/>
        <v>449.32</v>
      </c>
      <c r="K69" s="29">
        <f t="shared" si="0"/>
        <v>99.8488888888889</v>
      </c>
    </row>
    <row r="70" spans="1:11" ht="16.5" customHeight="1">
      <c r="A70" s="36"/>
      <c r="B70" s="49" t="s">
        <v>222</v>
      </c>
      <c r="C70" s="57">
        <v>992</v>
      </c>
      <c r="D70" s="34" t="s">
        <v>30</v>
      </c>
      <c r="E70" s="34" t="s">
        <v>36</v>
      </c>
      <c r="F70" s="33" t="s">
        <v>224</v>
      </c>
      <c r="G70" s="34"/>
      <c r="H70" s="35">
        <f t="shared" si="10"/>
        <v>0</v>
      </c>
      <c r="I70" s="35">
        <f t="shared" si="10"/>
        <v>450</v>
      </c>
      <c r="J70" s="35">
        <f t="shared" si="10"/>
        <v>449.32</v>
      </c>
      <c r="K70" s="29">
        <f t="shared" si="0"/>
        <v>99.8488888888889</v>
      </c>
    </row>
    <row r="71" spans="1:11" ht="31.5" customHeight="1">
      <c r="A71" s="36"/>
      <c r="B71" s="49" t="s">
        <v>223</v>
      </c>
      <c r="C71" s="57">
        <v>992</v>
      </c>
      <c r="D71" s="34" t="s">
        <v>30</v>
      </c>
      <c r="E71" s="34" t="s">
        <v>36</v>
      </c>
      <c r="F71" s="33" t="s">
        <v>225</v>
      </c>
      <c r="G71" s="34"/>
      <c r="H71" s="35">
        <f t="shared" si="10"/>
        <v>0</v>
      </c>
      <c r="I71" s="35">
        <f t="shared" si="10"/>
        <v>450</v>
      </c>
      <c r="J71" s="35">
        <f t="shared" si="10"/>
        <v>449.32</v>
      </c>
      <c r="K71" s="29">
        <f t="shared" si="0"/>
        <v>99.8488888888889</v>
      </c>
    </row>
    <row r="72" spans="1:11" ht="16.5" customHeight="1">
      <c r="A72" s="36"/>
      <c r="B72" s="49" t="s">
        <v>165</v>
      </c>
      <c r="C72" s="57">
        <v>992</v>
      </c>
      <c r="D72" s="34" t="s">
        <v>30</v>
      </c>
      <c r="E72" s="34" t="s">
        <v>36</v>
      </c>
      <c r="F72" s="33" t="s">
        <v>225</v>
      </c>
      <c r="G72" s="34" t="s">
        <v>166</v>
      </c>
      <c r="H72" s="35">
        <v>0</v>
      </c>
      <c r="I72" s="35">
        <v>450</v>
      </c>
      <c r="J72" s="35">
        <v>449.32</v>
      </c>
      <c r="K72" s="29">
        <f t="shared" si="0"/>
        <v>99.8488888888889</v>
      </c>
    </row>
    <row r="73" spans="1:11" ht="15.75" customHeight="1">
      <c r="A73" s="36"/>
      <c r="B73" s="50" t="s">
        <v>218</v>
      </c>
      <c r="C73" s="56">
        <v>992</v>
      </c>
      <c r="D73" s="27" t="s">
        <v>30</v>
      </c>
      <c r="E73" s="27" t="s">
        <v>32</v>
      </c>
      <c r="F73" s="33"/>
      <c r="G73" s="34"/>
      <c r="H73" s="31">
        <f aca="true" t="shared" si="11" ref="H73:J75">H74</f>
        <v>0</v>
      </c>
      <c r="I73" s="31">
        <f t="shared" si="11"/>
        <v>10655.132</v>
      </c>
      <c r="J73" s="31">
        <f t="shared" si="11"/>
        <v>10494.668</v>
      </c>
      <c r="K73" s="29">
        <f t="shared" si="0"/>
        <v>98.4940214724698</v>
      </c>
    </row>
    <row r="74" spans="1:11" ht="15.75" customHeight="1">
      <c r="A74" s="36"/>
      <c r="B74" s="49" t="s">
        <v>218</v>
      </c>
      <c r="C74" s="57">
        <v>992</v>
      </c>
      <c r="D74" s="34" t="s">
        <v>30</v>
      </c>
      <c r="E74" s="34" t="s">
        <v>32</v>
      </c>
      <c r="F74" s="33" t="s">
        <v>216</v>
      </c>
      <c r="G74" s="34"/>
      <c r="H74" s="35">
        <f t="shared" si="11"/>
        <v>0</v>
      </c>
      <c r="I74" s="35">
        <f t="shared" si="11"/>
        <v>10655.132</v>
      </c>
      <c r="J74" s="35">
        <f t="shared" si="11"/>
        <v>10494.668</v>
      </c>
      <c r="K74" s="29">
        <f t="shared" si="0"/>
        <v>98.4940214724698</v>
      </c>
    </row>
    <row r="75" spans="1:11" ht="78.75" customHeight="1">
      <c r="A75" s="36"/>
      <c r="B75" s="49" t="s">
        <v>219</v>
      </c>
      <c r="C75" s="57">
        <v>992</v>
      </c>
      <c r="D75" s="34" t="s">
        <v>30</v>
      </c>
      <c r="E75" s="34" t="s">
        <v>32</v>
      </c>
      <c r="F75" s="33" t="s">
        <v>217</v>
      </c>
      <c r="G75" s="34"/>
      <c r="H75" s="35">
        <f t="shared" si="11"/>
        <v>0</v>
      </c>
      <c r="I75" s="35">
        <f t="shared" si="11"/>
        <v>10655.132</v>
      </c>
      <c r="J75" s="35">
        <f t="shared" si="11"/>
        <v>10494.668</v>
      </c>
      <c r="K75" s="29">
        <f t="shared" si="0"/>
        <v>98.4940214724698</v>
      </c>
    </row>
    <row r="76" spans="1:11" ht="15.75" customHeight="1">
      <c r="A76" s="36"/>
      <c r="B76" s="49" t="s">
        <v>55</v>
      </c>
      <c r="C76" s="57">
        <v>992</v>
      </c>
      <c r="D76" s="34" t="s">
        <v>30</v>
      </c>
      <c r="E76" s="34" t="s">
        <v>32</v>
      </c>
      <c r="F76" s="33" t="s">
        <v>217</v>
      </c>
      <c r="G76" s="34" t="s">
        <v>54</v>
      </c>
      <c r="H76" s="35">
        <v>0</v>
      </c>
      <c r="I76" s="35">
        <v>10655.132</v>
      </c>
      <c r="J76" s="35">
        <v>10494.668</v>
      </c>
      <c r="K76" s="29">
        <f aca="true" t="shared" si="12" ref="K76:K142">J76/I76*100</f>
        <v>98.4940214724698</v>
      </c>
    </row>
    <row r="77" spans="1:11" ht="29.25" customHeight="1">
      <c r="A77" s="36"/>
      <c r="B77" s="50" t="s">
        <v>85</v>
      </c>
      <c r="C77" s="56">
        <v>992</v>
      </c>
      <c r="D77" s="27" t="s">
        <v>30</v>
      </c>
      <c r="E77" s="27" t="s">
        <v>51</v>
      </c>
      <c r="F77" s="28"/>
      <c r="G77" s="27"/>
      <c r="H77" s="31">
        <f>H78+H80+H83</f>
        <v>1350</v>
      </c>
      <c r="I77" s="31">
        <f>I78+I80+I83</f>
        <v>742</v>
      </c>
      <c r="J77" s="31">
        <f>J78</f>
        <v>0</v>
      </c>
      <c r="K77" s="29">
        <f t="shared" si="12"/>
        <v>0</v>
      </c>
    </row>
    <row r="78" spans="1:11" ht="29.25" customHeight="1">
      <c r="A78" s="36"/>
      <c r="B78" s="49" t="s">
        <v>158</v>
      </c>
      <c r="C78" s="57">
        <v>992</v>
      </c>
      <c r="D78" s="34" t="s">
        <v>30</v>
      </c>
      <c r="E78" s="34" t="s">
        <v>51</v>
      </c>
      <c r="F78" s="33" t="s">
        <v>135</v>
      </c>
      <c r="G78" s="34"/>
      <c r="H78" s="35">
        <f>H79</f>
        <v>1050</v>
      </c>
      <c r="I78" s="35">
        <f>I79</f>
        <v>742</v>
      </c>
      <c r="J78" s="35">
        <f>J79</f>
        <v>0</v>
      </c>
      <c r="K78" s="29">
        <f t="shared" si="12"/>
        <v>0</v>
      </c>
    </row>
    <row r="79" spans="1:11" ht="15" customHeight="1">
      <c r="A79" s="36"/>
      <c r="B79" s="49" t="s">
        <v>55</v>
      </c>
      <c r="C79" s="57">
        <v>992</v>
      </c>
      <c r="D79" s="34" t="s">
        <v>30</v>
      </c>
      <c r="E79" s="34" t="s">
        <v>51</v>
      </c>
      <c r="F79" s="33" t="s">
        <v>135</v>
      </c>
      <c r="G79" s="34" t="s">
        <v>54</v>
      </c>
      <c r="H79" s="35">
        <v>1050</v>
      </c>
      <c r="I79" s="35">
        <v>742</v>
      </c>
      <c r="J79" s="35">
        <v>0</v>
      </c>
      <c r="K79" s="29">
        <f t="shared" si="12"/>
        <v>0</v>
      </c>
    </row>
    <row r="80" spans="1:11" ht="30" customHeight="1">
      <c r="A80" s="36"/>
      <c r="B80" s="49" t="s">
        <v>133</v>
      </c>
      <c r="C80" s="57">
        <v>992</v>
      </c>
      <c r="D80" s="34" t="s">
        <v>30</v>
      </c>
      <c r="E80" s="34" t="s">
        <v>51</v>
      </c>
      <c r="F80" s="33" t="s">
        <v>136</v>
      </c>
      <c r="G80" s="34"/>
      <c r="H80" s="35">
        <f aca="true" t="shared" si="13" ref="H80:J81">H81</f>
        <v>300</v>
      </c>
      <c r="I80" s="35">
        <f t="shared" si="13"/>
        <v>0</v>
      </c>
      <c r="J80" s="35">
        <f t="shared" si="13"/>
        <v>0</v>
      </c>
      <c r="K80" s="29">
        <v>0</v>
      </c>
    </row>
    <row r="81" spans="1:11" ht="32.25" customHeight="1">
      <c r="A81" s="36"/>
      <c r="B81" s="49" t="s">
        <v>134</v>
      </c>
      <c r="C81" s="57">
        <v>992</v>
      </c>
      <c r="D81" s="34" t="s">
        <v>30</v>
      </c>
      <c r="E81" s="34" t="s">
        <v>51</v>
      </c>
      <c r="F81" s="33" t="s">
        <v>137</v>
      </c>
      <c r="G81" s="34"/>
      <c r="H81" s="35">
        <f t="shared" si="13"/>
        <v>300</v>
      </c>
      <c r="I81" s="35">
        <f t="shared" si="13"/>
        <v>0</v>
      </c>
      <c r="J81" s="35">
        <f t="shared" si="13"/>
        <v>0</v>
      </c>
      <c r="K81" s="29">
        <v>0</v>
      </c>
    </row>
    <row r="82" spans="1:11" ht="18" customHeight="1">
      <c r="A82" s="36"/>
      <c r="B82" s="49" t="s">
        <v>55</v>
      </c>
      <c r="C82" s="57">
        <v>992</v>
      </c>
      <c r="D82" s="34" t="s">
        <v>30</v>
      </c>
      <c r="E82" s="34" t="s">
        <v>51</v>
      </c>
      <c r="F82" s="33" t="s">
        <v>137</v>
      </c>
      <c r="G82" s="34" t="s">
        <v>54</v>
      </c>
      <c r="H82" s="35">
        <v>300</v>
      </c>
      <c r="I82" s="35">
        <v>0</v>
      </c>
      <c r="J82" s="35">
        <v>0</v>
      </c>
      <c r="K82" s="29">
        <v>0</v>
      </c>
    </row>
    <row r="83" spans="1:11" ht="0.75" customHeight="1" hidden="1">
      <c r="A83" s="36"/>
      <c r="B83" s="49" t="s">
        <v>122</v>
      </c>
      <c r="C83" s="57">
        <v>992</v>
      </c>
      <c r="D83" s="34" t="s">
        <v>30</v>
      </c>
      <c r="E83" s="34" t="s">
        <v>51</v>
      </c>
      <c r="F83" s="33" t="s">
        <v>128</v>
      </c>
      <c r="G83" s="34"/>
      <c r="H83" s="34"/>
      <c r="I83" s="35">
        <f>I84</f>
        <v>0</v>
      </c>
      <c r="J83" s="35">
        <f>J84</f>
        <v>92236.91699999999</v>
      </c>
      <c r="K83" s="29" t="e">
        <f t="shared" si="12"/>
        <v>#DIV/0!</v>
      </c>
    </row>
    <row r="84" spans="1:11" ht="17.25" customHeight="1" hidden="1">
      <c r="A84" s="36"/>
      <c r="B84" s="49" t="s">
        <v>55</v>
      </c>
      <c r="C84" s="57">
        <v>992</v>
      </c>
      <c r="D84" s="34" t="s">
        <v>30</v>
      </c>
      <c r="E84" s="34" t="s">
        <v>51</v>
      </c>
      <c r="F84" s="33" t="s">
        <v>128</v>
      </c>
      <c r="G84" s="34" t="s">
        <v>54</v>
      </c>
      <c r="H84" s="34"/>
      <c r="I84" s="35">
        <v>0</v>
      </c>
      <c r="J84" s="35">
        <f>J85</f>
        <v>92236.91699999999</v>
      </c>
      <c r="K84" s="29" t="e">
        <f t="shared" si="12"/>
        <v>#DIV/0!</v>
      </c>
    </row>
    <row r="85" spans="1:11" ht="16.5" customHeight="1">
      <c r="A85" s="25" t="s">
        <v>24</v>
      </c>
      <c r="B85" s="50" t="s">
        <v>236</v>
      </c>
      <c r="C85" s="56">
        <v>992</v>
      </c>
      <c r="D85" s="27" t="s">
        <v>34</v>
      </c>
      <c r="E85" s="27"/>
      <c r="F85" s="28"/>
      <c r="G85" s="27"/>
      <c r="H85" s="31">
        <f>H86+H97+H132</f>
        <v>37764.4</v>
      </c>
      <c r="I85" s="31">
        <f>I86+I97+I132</f>
        <v>98259.826</v>
      </c>
      <c r="J85" s="31">
        <f>J86+J97+J132</f>
        <v>92236.91699999999</v>
      </c>
      <c r="K85" s="29">
        <f t="shared" si="12"/>
        <v>93.87042574245957</v>
      </c>
    </row>
    <row r="86" spans="1:11" ht="19.5" customHeight="1">
      <c r="A86" s="25"/>
      <c r="B86" s="51" t="s">
        <v>129</v>
      </c>
      <c r="C86" s="56">
        <v>992</v>
      </c>
      <c r="D86" s="27" t="s">
        <v>34</v>
      </c>
      <c r="E86" s="27" t="s">
        <v>29</v>
      </c>
      <c r="F86" s="28"/>
      <c r="G86" s="27"/>
      <c r="H86" s="31">
        <f>H87+H95+H92</f>
        <v>2040</v>
      </c>
      <c r="I86" s="31">
        <f>I87+I95+I92</f>
        <v>29268.25</v>
      </c>
      <c r="J86" s="31">
        <f>J87+J95+J92</f>
        <v>29268.25</v>
      </c>
      <c r="K86" s="29">
        <f t="shared" si="12"/>
        <v>100</v>
      </c>
    </row>
    <row r="87" spans="1:11" ht="48.75" customHeight="1">
      <c r="A87" s="25"/>
      <c r="B87" s="43" t="s">
        <v>196</v>
      </c>
      <c r="C87" s="57">
        <v>992</v>
      </c>
      <c r="D87" s="34" t="s">
        <v>34</v>
      </c>
      <c r="E87" s="34" t="s">
        <v>29</v>
      </c>
      <c r="F87" s="33" t="s">
        <v>193</v>
      </c>
      <c r="G87" s="34"/>
      <c r="H87" s="35">
        <f>H88+H90</f>
        <v>0</v>
      </c>
      <c r="I87" s="35">
        <f>I88+I90</f>
        <v>29074.11</v>
      </c>
      <c r="J87" s="35">
        <f>J88+J90</f>
        <v>29074.11</v>
      </c>
      <c r="K87" s="29">
        <f t="shared" si="12"/>
        <v>100</v>
      </c>
    </row>
    <row r="88" spans="1:11" ht="31.5" customHeight="1">
      <c r="A88" s="25"/>
      <c r="B88" s="43" t="s">
        <v>197</v>
      </c>
      <c r="C88" s="57">
        <v>992</v>
      </c>
      <c r="D88" s="34" t="s">
        <v>34</v>
      </c>
      <c r="E88" s="34" t="s">
        <v>29</v>
      </c>
      <c r="F88" s="33" t="s">
        <v>195</v>
      </c>
      <c r="G88" s="34"/>
      <c r="H88" s="35">
        <f>H89</f>
        <v>0</v>
      </c>
      <c r="I88" s="35">
        <f>I89</f>
        <v>26780.096</v>
      </c>
      <c r="J88" s="35">
        <f>J89</f>
        <v>26780.096</v>
      </c>
      <c r="K88" s="29">
        <f t="shared" si="12"/>
        <v>100</v>
      </c>
    </row>
    <row r="89" spans="1:11" ht="16.5" customHeight="1">
      <c r="A89" s="25"/>
      <c r="B89" s="49" t="s">
        <v>165</v>
      </c>
      <c r="C89" s="57">
        <v>992</v>
      </c>
      <c r="D89" s="34" t="s">
        <v>34</v>
      </c>
      <c r="E89" s="34" t="s">
        <v>29</v>
      </c>
      <c r="F89" s="33" t="s">
        <v>195</v>
      </c>
      <c r="G89" s="34" t="s">
        <v>166</v>
      </c>
      <c r="H89" s="35">
        <v>0</v>
      </c>
      <c r="I89" s="35">
        <v>26780.096</v>
      </c>
      <c r="J89" s="35">
        <v>26780.096</v>
      </c>
      <c r="K89" s="29">
        <f t="shared" si="12"/>
        <v>100</v>
      </c>
    </row>
    <row r="90" spans="1:11" ht="33" customHeight="1">
      <c r="A90" s="25"/>
      <c r="B90" s="43" t="s">
        <v>197</v>
      </c>
      <c r="C90" s="57">
        <v>992</v>
      </c>
      <c r="D90" s="34" t="s">
        <v>34</v>
      </c>
      <c r="E90" s="34" t="s">
        <v>29</v>
      </c>
      <c r="F90" s="33" t="s">
        <v>194</v>
      </c>
      <c r="G90" s="34"/>
      <c r="H90" s="35">
        <f>H91</f>
        <v>0</v>
      </c>
      <c r="I90" s="35">
        <f>I91</f>
        <v>2294.014</v>
      </c>
      <c r="J90" s="35">
        <f>J91</f>
        <v>2294.014</v>
      </c>
      <c r="K90" s="29">
        <f t="shared" si="12"/>
        <v>100</v>
      </c>
    </row>
    <row r="91" spans="1:11" ht="19.5" customHeight="1">
      <c r="A91" s="25"/>
      <c r="B91" s="65" t="s">
        <v>165</v>
      </c>
      <c r="C91" s="57">
        <v>992</v>
      </c>
      <c r="D91" s="34" t="s">
        <v>34</v>
      </c>
      <c r="E91" s="34" t="s">
        <v>29</v>
      </c>
      <c r="F91" s="33" t="s">
        <v>194</v>
      </c>
      <c r="G91" s="34" t="s">
        <v>166</v>
      </c>
      <c r="H91" s="35">
        <v>0</v>
      </c>
      <c r="I91" s="35">
        <v>2294.014</v>
      </c>
      <c r="J91" s="35">
        <v>2294.014</v>
      </c>
      <c r="K91" s="29">
        <f t="shared" si="12"/>
        <v>100</v>
      </c>
    </row>
    <row r="92" spans="1:11" ht="19.5" customHeight="1">
      <c r="A92" s="25"/>
      <c r="B92" s="65" t="s">
        <v>240</v>
      </c>
      <c r="C92" s="57">
        <v>992</v>
      </c>
      <c r="D92" s="34" t="s">
        <v>34</v>
      </c>
      <c r="E92" s="34" t="s">
        <v>29</v>
      </c>
      <c r="F92" s="33" t="s">
        <v>237</v>
      </c>
      <c r="G92" s="34"/>
      <c r="H92" s="35">
        <f aca="true" t="shared" si="14" ref="H92:J93">H93</f>
        <v>2040</v>
      </c>
      <c r="I92" s="35">
        <f t="shared" si="14"/>
        <v>0</v>
      </c>
      <c r="J92" s="35">
        <f t="shared" si="14"/>
        <v>0</v>
      </c>
      <c r="K92" s="29">
        <v>0</v>
      </c>
    </row>
    <row r="93" spans="1:11" ht="19.5" customHeight="1">
      <c r="A93" s="25"/>
      <c r="B93" s="65" t="s">
        <v>239</v>
      </c>
      <c r="C93" s="57">
        <v>992</v>
      </c>
      <c r="D93" s="34" t="s">
        <v>34</v>
      </c>
      <c r="E93" s="34" t="s">
        <v>29</v>
      </c>
      <c r="F93" s="33" t="s">
        <v>238</v>
      </c>
      <c r="G93" s="34"/>
      <c r="H93" s="35">
        <f t="shared" si="14"/>
        <v>2040</v>
      </c>
      <c r="I93" s="35">
        <f t="shared" si="14"/>
        <v>0</v>
      </c>
      <c r="J93" s="35">
        <f t="shared" si="14"/>
        <v>0</v>
      </c>
      <c r="K93" s="29">
        <v>0</v>
      </c>
    </row>
    <row r="94" spans="1:11" ht="19.5" customHeight="1">
      <c r="A94" s="25"/>
      <c r="B94" s="32" t="s">
        <v>55</v>
      </c>
      <c r="C94" s="57">
        <v>992</v>
      </c>
      <c r="D94" s="34" t="s">
        <v>34</v>
      </c>
      <c r="E94" s="34" t="s">
        <v>29</v>
      </c>
      <c r="F94" s="33" t="s">
        <v>238</v>
      </c>
      <c r="G94" s="34" t="s">
        <v>54</v>
      </c>
      <c r="H94" s="35">
        <v>2040</v>
      </c>
      <c r="I94" s="35">
        <v>0</v>
      </c>
      <c r="J94" s="35">
        <v>0</v>
      </c>
      <c r="K94" s="29">
        <v>0</v>
      </c>
    </row>
    <row r="95" spans="1:11" ht="15.75" customHeight="1">
      <c r="A95" s="25"/>
      <c r="B95" s="32" t="s">
        <v>67</v>
      </c>
      <c r="C95" s="57">
        <v>992</v>
      </c>
      <c r="D95" s="34" t="s">
        <v>34</v>
      </c>
      <c r="E95" s="34" t="s">
        <v>29</v>
      </c>
      <c r="F95" s="33" t="s">
        <v>39</v>
      </c>
      <c r="G95" s="34"/>
      <c r="H95" s="35">
        <f>H96</f>
        <v>0</v>
      </c>
      <c r="I95" s="35">
        <f>I96</f>
        <v>194.14</v>
      </c>
      <c r="J95" s="35">
        <f>J96</f>
        <v>194.14</v>
      </c>
      <c r="K95" s="29">
        <f t="shared" si="12"/>
        <v>100</v>
      </c>
    </row>
    <row r="96" spans="1:11" ht="16.5" customHeight="1">
      <c r="A96" s="25"/>
      <c r="B96" s="32" t="s">
        <v>55</v>
      </c>
      <c r="C96" s="57">
        <v>992</v>
      </c>
      <c r="D96" s="34" t="s">
        <v>34</v>
      </c>
      <c r="E96" s="34" t="s">
        <v>29</v>
      </c>
      <c r="F96" s="33" t="s">
        <v>39</v>
      </c>
      <c r="G96" s="34" t="s">
        <v>54</v>
      </c>
      <c r="H96" s="35">
        <v>0</v>
      </c>
      <c r="I96" s="35">
        <v>194.14</v>
      </c>
      <c r="J96" s="35">
        <v>194.14</v>
      </c>
      <c r="K96" s="29">
        <f t="shared" si="12"/>
        <v>100</v>
      </c>
    </row>
    <row r="97" spans="1:11" ht="19.5" customHeight="1">
      <c r="A97" s="36"/>
      <c r="B97" s="50" t="s">
        <v>150</v>
      </c>
      <c r="C97" s="56">
        <v>992</v>
      </c>
      <c r="D97" s="27" t="s">
        <v>34</v>
      </c>
      <c r="E97" s="27" t="s">
        <v>33</v>
      </c>
      <c r="F97" s="33"/>
      <c r="G97" s="34"/>
      <c r="H97" s="31">
        <f>H98+H104+H108+H124+H125+H113+H120+H128</f>
        <v>600</v>
      </c>
      <c r="I97" s="31">
        <f>I98+I104+I108+I124+I125+I113+I120+I128</f>
        <v>26302.445999999996</v>
      </c>
      <c r="J97" s="31">
        <f>J98+J104+J108+J124+J125+J113+J120+J128</f>
        <v>21282.394</v>
      </c>
      <c r="K97" s="29">
        <f t="shared" si="12"/>
        <v>80.914124868843</v>
      </c>
    </row>
    <row r="98" spans="1:11" ht="45" customHeight="1">
      <c r="A98" s="36"/>
      <c r="B98" s="32" t="s">
        <v>148</v>
      </c>
      <c r="C98" s="57">
        <v>992</v>
      </c>
      <c r="D98" s="34" t="s">
        <v>34</v>
      </c>
      <c r="E98" s="34" t="s">
        <v>33</v>
      </c>
      <c r="F98" s="33" t="s">
        <v>110</v>
      </c>
      <c r="G98" s="34"/>
      <c r="H98" s="35">
        <f>H99</f>
        <v>600</v>
      </c>
      <c r="I98" s="35">
        <f>I99</f>
        <v>3169.909</v>
      </c>
      <c r="J98" s="35">
        <f>J99</f>
        <v>1296.5010000000002</v>
      </c>
      <c r="K98" s="29">
        <f t="shared" si="12"/>
        <v>40.90025928189106</v>
      </c>
    </row>
    <row r="99" spans="1:11" ht="47.25" customHeight="1">
      <c r="A99" s="36"/>
      <c r="B99" s="32" t="s">
        <v>69</v>
      </c>
      <c r="C99" s="57">
        <v>992</v>
      </c>
      <c r="D99" s="34" t="s">
        <v>34</v>
      </c>
      <c r="E99" s="34" t="s">
        <v>33</v>
      </c>
      <c r="F99" s="33" t="s">
        <v>94</v>
      </c>
      <c r="G99" s="34"/>
      <c r="H99" s="35">
        <f>H101+H100</f>
        <v>600</v>
      </c>
      <c r="I99" s="35">
        <f>I101+I100</f>
        <v>3169.909</v>
      </c>
      <c r="J99" s="35">
        <f>J101+J100</f>
        <v>1296.5010000000002</v>
      </c>
      <c r="K99" s="29">
        <f t="shared" si="12"/>
        <v>40.90025928189106</v>
      </c>
    </row>
    <row r="100" spans="1:11" ht="17.25" customHeight="1">
      <c r="A100" s="36"/>
      <c r="B100" s="32" t="s">
        <v>96</v>
      </c>
      <c r="C100" s="57">
        <v>992</v>
      </c>
      <c r="D100" s="34" t="s">
        <v>34</v>
      </c>
      <c r="E100" s="34" t="s">
        <v>33</v>
      </c>
      <c r="F100" s="33" t="s">
        <v>73</v>
      </c>
      <c r="G100" s="34" t="s">
        <v>59</v>
      </c>
      <c r="H100" s="35">
        <v>0</v>
      </c>
      <c r="I100" s="35">
        <v>692.909</v>
      </c>
      <c r="J100" s="35">
        <v>682.022</v>
      </c>
      <c r="K100" s="29">
        <f t="shared" si="12"/>
        <v>98.42879800955104</v>
      </c>
    </row>
    <row r="101" spans="1:11" ht="15" customHeight="1">
      <c r="A101" s="36"/>
      <c r="B101" s="32" t="s">
        <v>160</v>
      </c>
      <c r="C101" s="57">
        <v>992</v>
      </c>
      <c r="D101" s="34" t="s">
        <v>34</v>
      </c>
      <c r="E101" s="34" t="s">
        <v>33</v>
      </c>
      <c r="F101" s="33" t="s">
        <v>73</v>
      </c>
      <c r="G101" s="34" t="s">
        <v>54</v>
      </c>
      <c r="H101" s="35">
        <v>600</v>
      </c>
      <c r="I101" s="35">
        <v>2477</v>
      </c>
      <c r="J101" s="35">
        <v>614.479</v>
      </c>
      <c r="K101" s="29">
        <f t="shared" si="12"/>
        <v>24.807387969317723</v>
      </c>
    </row>
    <row r="102" spans="1:11" ht="0.75" customHeight="1" hidden="1">
      <c r="A102" s="36"/>
      <c r="B102" s="32" t="s">
        <v>63</v>
      </c>
      <c r="C102" s="57">
        <v>992</v>
      </c>
      <c r="D102" s="34" t="s">
        <v>34</v>
      </c>
      <c r="E102" s="34" t="s">
        <v>33</v>
      </c>
      <c r="F102" s="33" t="s">
        <v>39</v>
      </c>
      <c r="G102" s="34"/>
      <c r="H102" s="34"/>
      <c r="I102" s="35">
        <f>I103</f>
        <v>0</v>
      </c>
      <c r="J102" s="34"/>
      <c r="K102" s="29" t="e">
        <f t="shared" si="12"/>
        <v>#DIV/0!</v>
      </c>
    </row>
    <row r="103" spans="1:11" ht="18" customHeight="1" hidden="1">
      <c r="A103" s="36"/>
      <c r="B103" s="32" t="s">
        <v>96</v>
      </c>
      <c r="C103" s="57">
        <v>992</v>
      </c>
      <c r="D103" s="34" t="s">
        <v>34</v>
      </c>
      <c r="E103" s="34" t="s">
        <v>33</v>
      </c>
      <c r="F103" s="33" t="s">
        <v>39</v>
      </c>
      <c r="G103" s="34" t="s">
        <v>59</v>
      </c>
      <c r="H103" s="34"/>
      <c r="I103" s="35">
        <v>0</v>
      </c>
      <c r="J103" s="34"/>
      <c r="K103" s="29" t="e">
        <f t="shared" si="12"/>
        <v>#DIV/0!</v>
      </c>
    </row>
    <row r="104" spans="1:11" ht="18" customHeight="1" hidden="1">
      <c r="A104" s="36"/>
      <c r="B104" s="32" t="s">
        <v>162</v>
      </c>
      <c r="C104" s="57">
        <v>992</v>
      </c>
      <c r="D104" s="34" t="s">
        <v>34</v>
      </c>
      <c r="E104" s="34" t="s">
        <v>33</v>
      </c>
      <c r="F104" s="33" t="s">
        <v>161</v>
      </c>
      <c r="G104" s="34"/>
      <c r="H104" s="34"/>
      <c r="I104" s="35">
        <f>I105</f>
        <v>0</v>
      </c>
      <c r="J104" s="34"/>
      <c r="K104" s="29" t="e">
        <f t="shared" si="12"/>
        <v>#DIV/0!</v>
      </c>
    </row>
    <row r="105" spans="1:11" ht="18" customHeight="1" hidden="1">
      <c r="A105" s="36"/>
      <c r="B105" s="32" t="s">
        <v>163</v>
      </c>
      <c r="C105" s="57">
        <v>992</v>
      </c>
      <c r="D105" s="34" t="s">
        <v>34</v>
      </c>
      <c r="E105" s="34" t="s">
        <v>33</v>
      </c>
      <c r="F105" s="33" t="s">
        <v>164</v>
      </c>
      <c r="G105" s="34"/>
      <c r="H105" s="34"/>
      <c r="I105" s="35">
        <f>I106+I107</f>
        <v>0</v>
      </c>
      <c r="J105" s="34"/>
      <c r="K105" s="29" t="e">
        <f t="shared" si="12"/>
        <v>#DIV/0!</v>
      </c>
    </row>
    <row r="106" spans="1:11" ht="18" customHeight="1" hidden="1">
      <c r="A106" s="36"/>
      <c r="B106" s="32" t="s">
        <v>165</v>
      </c>
      <c r="C106" s="57">
        <v>992</v>
      </c>
      <c r="D106" s="34" t="s">
        <v>34</v>
      </c>
      <c r="E106" s="34" t="s">
        <v>33</v>
      </c>
      <c r="F106" s="33" t="s">
        <v>164</v>
      </c>
      <c r="G106" s="34" t="s">
        <v>166</v>
      </c>
      <c r="H106" s="34"/>
      <c r="I106" s="35">
        <v>0</v>
      </c>
      <c r="J106" s="34"/>
      <c r="K106" s="29" t="e">
        <f t="shared" si="12"/>
        <v>#DIV/0!</v>
      </c>
    </row>
    <row r="107" spans="1:11" ht="18" customHeight="1" hidden="1">
      <c r="A107" s="36"/>
      <c r="B107" s="49" t="s">
        <v>55</v>
      </c>
      <c r="C107" s="57">
        <v>992</v>
      </c>
      <c r="D107" s="34" t="s">
        <v>34</v>
      </c>
      <c r="E107" s="34" t="s">
        <v>33</v>
      </c>
      <c r="F107" s="33" t="s">
        <v>164</v>
      </c>
      <c r="G107" s="34" t="s">
        <v>54</v>
      </c>
      <c r="H107" s="34"/>
      <c r="I107" s="35">
        <v>0</v>
      </c>
      <c r="J107" s="34"/>
      <c r="K107" s="29" t="e">
        <f t="shared" si="12"/>
        <v>#DIV/0!</v>
      </c>
    </row>
    <row r="108" spans="1:11" ht="16.5" customHeight="1">
      <c r="A108" s="36"/>
      <c r="B108" s="49" t="s">
        <v>174</v>
      </c>
      <c r="C108" s="57">
        <v>992</v>
      </c>
      <c r="D108" s="34" t="s">
        <v>34</v>
      </c>
      <c r="E108" s="34" t="s">
        <v>33</v>
      </c>
      <c r="F108" s="33" t="s">
        <v>172</v>
      </c>
      <c r="G108" s="34"/>
      <c r="H108" s="35">
        <f>H109+H111</f>
        <v>0</v>
      </c>
      <c r="I108" s="35">
        <f>I109+I111</f>
        <v>8034.105</v>
      </c>
      <c r="J108" s="35">
        <f>J109+J111</f>
        <v>5423.505</v>
      </c>
      <c r="K108" s="29">
        <f t="shared" si="12"/>
        <v>67.50602587344827</v>
      </c>
    </row>
    <row r="109" spans="1:11" ht="31.5" customHeight="1">
      <c r="A109" s="36"/>
      <c r="B109" s="49" t="s">
        <v>175</v>
      </c>
      <c r="C109" s="57">
        <v>992</v>
      </c>
      <c r="D109" s="34" t="s">
        <v>34</v>
      </c>
      <c r="E109" s="34" t="s">
        <v>33</v>
      </c>
      <c r="F109" s="33" t="s">
        <v>173</v>
      </c>
      <c r="G109" s="34"/>
      <c r="H109" s="35">
        <f>H110</f>
        <v>0</v>
      </c>
      <c r="I109" s="35">
        <f>I110</f>
        <v>4034.105</v>
      </c>
      <c r="J109" s="35">
        <f>J110</f>
        <v>1423.505</v>
      </c>
      <c r="K109" s="29">
        <f t="shared" si="12"/>
        <v>35.28676125187619</v>
      </c>
    </row>
    <row r="110" spans="1:11" ht="18" customHeight="1">
      <c r="A110" s="36"/>
      <c r="B110" s="49" t="s">
        <v>55</v>
      </c>
      <c r="C110" s="57">
        <v>992</v>
      </c>
      <c r="D110" s="34" t="s">
        <v>34</v>
      </c>
      <c r="E110" s="34" t="s">
        <v>33</v>
      </c>
      <c r="F110" s="33" t="s">
        <v>173</v>
      </c>
      <c r="G110" s="34" t="s">
        <v>54</v>
      </c>
      <c r="H110" s="35">
        <v>0</v>
      </c>
      <c r="I110" s="35">
        <v>4034.105</v>
      </c>
      <c r="J110" s="35">
        <v>1423.505</v>
      </c>
      <c r="K110" s="29">
        <f t="shared" si="12"/>
        <v>35.28676125187619</v>
      </c>
    </row>
    <row r="111" spans="1:11" ht="63.75" customHeight="1">
      <c r="A111" s="36"/>
      <c r="B111" s="49" t="s">
        <v>202</v>
      </c>
      <c r="C111" s="57">
        <v>992</v>
      </c>
      <c r="D111" s="34" t="s">
        <v>34</v>
      </c>
      <c r="E111" s="34" t="s">
        <v>33</v>
      </c>
      <c r="F111" s="33" t="s">
        <v>203</v>
      </c>
      <c r="G111" s="34"/>
      <c r="H111" s="35">
        <f>H112</f>
        <v>0</v>
      </c>
      <c r="I111" s="35">
        <f>I112</f>
        <v>4000</v>
      </c>
      <c r="J111" s="35">
        <f>J112</f>
        <v>4000</v>
      </c>
      <c r="K111" s="29">
        <f t="shared" si="12"/>
        <v>100</v>
      </c>
    </row>
    <row r="112" spans="1:11" ht="18" customHeight="1">
      <c r="A112" s="36"/>
      <c r="B112" s="49" t="s">
        <v>55</v>
      </c>
      <c r="C112" s="57">
        <v>992</v>
      </c>
      <c r="D112" s="34" t="s">
        <v>34</v>
      </c>
      <c r="E112" s="34" t="s">
        <v>33</v>
      </c>
      <c r="F112" s="33" t="s">
        <v>203</v>
      </c>
      <c r="G112" s="34" t="s">
        <v>54</v>
      </c>
      <c r="H112" s="35">
        <v>0</v>
      </c>
      <c r="I112" s="35">
        <v>4000</v>
      </c>
      <c r="J112" s="35">
        <v>4000</v>
      </c>
      <c r="K112" s="29">
        <f t="shared" si="12"/>
        <v>100</v>
      </c>
    </row>
    <row r="113" spans="1:11" ht="18" customHeight="1">
      <c r="A113" s="36"/>
      <c r="B113" s="49" t="s">
        <v>46</v>
      </c>
      <c r="C113" s="57">
        <v>992</v>
      </c>
      <c r="D113" s="34" t="s">
        <v>34</v>
      </c>
      <c r="E113" s="34" t="s">
        <v>33</v>
      </c>
      <c r="F113" s="33" t="s">
        <v>16</v>
      </c>
      <c r="G113" s="34"/>
      <c r="H113" s="35">
        <f>H114+H116+H118</f>
        <v>0</v>
      </c>
      <c r="I113" s="35">
        <f>I114+I116+I118</f>
        <v>1841.406</v>
      </c>
      <c r="J113" s="35">
        <f>J114+J116+J118</f>
        <v>1836.935</v>
      </c>
      <c r="K113" s="29">
        <f t="shared" si="12"/>
        <v>99.75719640318323</v>
      </c>
    </row>
    <row r="114" spans="1:11" ht="29.25" customHeight="1">
      <c r="A114" s="36"/>
      <c r="B114" s="49" t="s">
        <v>168</v>
      </c>
      <c r="C114" s="57">
        <v>992</v>
      </c>
      <c r="D114" s="34" t="s">
        <v>34</v>
      </c>
      <c r="E114" s="34" t="s">
        <v>33</v>
      </c>
      <c r="F114" s="33" t="s">
        <v>167</v>
      </c>
      <c r="G114" s="34"/>
      <c r="H114" s="35">
        <f>H115</f>
        <v>0</v>
      </c>
      <c r="I114" s="35">
        <f>I115</f>
        <v>550.971</v>
      </c>
      <c r="J114" s="35">
        <f>J115</f>
        <v>546.5</v>
      </c>
      <c r="K114" s="29">
        <f t="shared" si="12"/>
        <v>99.1885235339065</v>
      </c>
    </row>
    <row r="115" spans="1:11" ht="18" customHeight="1">
      <c r="A115" s="36"/>
      <c r="B115" s="49" t="s">
        <v>169</v>
      </c>
      <c r="C115" s="57">
        <v>992</v>
      </c>
      <c r="D115" s="34" t="s">
        <v>34</v>
      </c>
      <c r="E115" s="34" t="s">
        <v>33</v>
      </c>
      <c r="F115" s="33" t="s">
        <v>167</v>
      </c>
      <c r="G115" s="34" t="s">
        <v>59</v>
      </c>
      <c r="H115" s="35">
        <v>0</v>
      </c>
      <c r="I115" s="35">
        <v>550.971</v>
      </c>
      <c r="J115" s="35">
        <v>546.5</v>
      </c>
      <c r="K115" s="29">
        <f t="shared" si="12"/>
        <v>99.1885235339065</v>
      </c>
    </row>
    <row r="116" spans="1:11" ht="33" customHeight="1">
      <c r="A116" s="36"/>
      <c r="B116" s="49" t="s">
        <v>192</v>
      </c>
      <c r="C116" s="57">
        <v>992</v>
      </c>
      <c r="D116" s="34" t="s">
        <v>34</v>
      </c>
      <c r="E116" s="34" t="s">
        <v>33</v>
      </c>
      <c r="F116" s="33" t="s">
        <v>198</v>
      </c>
      <c r="G116" s="34"/>
      <c r="H116" s="35">
        <f>H117</f>
        <v>0</v>
      </c>
      <c r="I116" s="35">
        <f>I117</f>
        <v>152.235</v>
      </c>
      <c r="J116" s="35">
        <f>J117</f>
        <v>152.235</v>
      </c>
      <c r="K116" s="29">
        <f t="shared" si="12"/>
        <v>100</v>
      </c>
    </row>
    <row r="117" spans="1:11" ht="18" customHeight="1">
      <c r="A117" s="36"/>
      <c r="B117" s="49" t="s">
        <v>96</v>
      </c>
      <c r="C117" s="57">
        <v>992</v>
      </c>
      <c r="D117" s="34" t="s">
        <v>34</v>
      </c>
      <c r="E117" s="34" t="s">
        <v>33</v>
      </c>
      <c r="F117" s="33" t="s">
        <v>198</v>
      </c>
      <c r="G117" s="34" t="s">
        <v>59</v>
      </c>
      <c r="H117" s="35">
        <v>0</v>
      </c>
      <c r="I117" s="35">
        <v>152.235</v>
      </c>
      <c r="J117" s="35">
        <v>152.235</v>
      </c>
      <c r="K117" s="29">
        <f t="shared" si="12"/>
        <v>100</v>
      </c>
    </row>
    <row r="118" spans="1:11" ht="45.75" customHeight="1">
      <c r="A118" s="36"/>
      <c r="B118" s="49" t="s">
        <v>229</v>
      </c>
      <c r="C118" s="57">
        <v>992</v>
      </c>
      <c r="D118" s="34" t="s">
        <v>34</v>
      </c>
      <c r="E118" s="34" t="s">
        <v>33</v>
      </c>
      <c r="F118" s="33" t="s">
        <v>228</v>
      </c>
      <c r="G118" s="34"/>
      <c r="H118" s="35">
        <f>H119</f>
        <v>0</v>
      </c>
      <c r="I118" s="35">
        <f>I119</f>
        <v>1138.2</v>
      </c>
      <c r="J118" s="35">
        <f>J119</f>
        <v>1138.2</v>
      </c>
      <c r="K118" s="29">
        <f t="shared" si="12"/>
        <v>100</v>
      </c>
    </row>
    <row r="119" spans="1:11" ht="18" customHeight="1">
      <c r="A119" s="36"/>
      <c r="B119" s="49" t="s">
        <v>96</v>
      </c>
      <c r="C119" s="57">
        <v>992</v>
      </c>
      <c r="D119" s="34" t="s">
        <v>34</v>
      </c>
      <c r="E119" s="34" t="s">
        <v>33</v>
      </c>
      <c r="F119" s="33" t="s">
        <v>228</v>
      </c>
      <c r="G119" s="34" t="s">
        <v>59</v>
      </c>
      <c r="H119" s="35">
        <v>0</v>
      </c>
      <c r="I119" s="35">
        <v>1138.2</v>
      </c>
      <c r="J119" s="35">
        <v>1138.2</v>
      </c>
      <c r="K119" s="29">
        <f t="shared" si="12"/>
        <v>100</v>
      </c>
    </row>
    <row r="120" spans="1:11" ht="44.25" customHeight="1">
      <c r="A120" s="36"/>
      <c r="B120" s="49" t="s">
        <v>178</v>
      </c>
      <c r="C120" s="57">
        <v>992</v>
      </c>
      <c r="D120" s="34" t="s">
        <v>34</v>
      </c>
      <c r="E120" s="34" t="s">
        <v>33</v>
      </c>
      <c r="F120" s="33" t="s">
        <v>176</v>
      </c>
      <c r="G120" s="34"/>
      <c r="H120" s="35">
        <f aca="true" t="shared" si="15" ref="H120:J121">H121</f>
        <v>0</v>
      </c>
      <c r="I120" s="35">
        <f t="shared" si="15"/>
        <v>5411.878</v>
      </c>
      <c r="J120" s="35">
        <f t="shared" si="15"/>
        <v>5250.779</v>
      </c>
      <c r="K120" s="29">
        <f t="shared" si="12"/>
        <v>97.02323297014456</v>
      </c>
    </row>
    <row r="121" spans="1:11" ht="33.75" customHeight="1">
      <c r="A121" s="36"/>
      <c r="B121" s="49" t="s">
        <v>179</v>
      </c>
      <c r="C121" s="57">
        <v>992</v>
      </c>
      <c r="D121" s="34" t="s">
        <v>34</v>
      </c>
      <c r="E121" s="34" t="s">
        <v>33</v>
      </c>
      <c r="F121" s="33" t="s">
        <v>177</v>
      </c>
      <c r="G121" s="34"/>
      <c r="H121" s="35">
        <f t="shared" si="15"/>
        <v>0</v>
      </c>
      <c r="I121" s="35">
        <f t="shared" si="15"/>
        <v>5411.878</v>
      </c>
      <c r="J121" s="35">
        <f t="shared" si="15"/>
        <v>5250.779</v>
      </c>
      <c r="K121" s="29">
        <f t="shared" si="12"/>
        <v>97.02323297014456</v>
      </c>
    </row>
    <row r="122" spans="1:11" ht="18" customHeight="1">
      <c r="A122" s="36"/>
      <c r="B122" s="49" t="s">
        <v>169</v>
      </c>
      <c r="C122" s="57">
        <v>992</v>
      </c>
      <c r="D122" s="34" t="s">
        <v>34</v>
      </c>
      <c r="E122" s="34" t="s">
        <v>33</v>
      </c>
      <c r="F122" s="33" t="s">
        <v>177</v>
      </c>
      <c r="G122" s="34" t="s">
        <v>59</v>
      </c>
      <c r="H122" s="35">
        <v>0</v>
      </c>
      <c r="I122" s="35">
        <v>5411.878</v>
      </c>
      <c r="J122" s="35">
        <v>5250.779</v>
      </c>
      <c r="K122" s="29">
        <f t="shared" si="12"/>
        <v>97.02323297014456</v>
      </c>
    </row>
    <row r="123" spans="1:11" ht="20.25" customHeight="1">
      <c r="A123" s="36"/>
      <c r="B123" s="32" t="s">
        <v>67</v>
      </c>
      <c r="C123" s="57">
        <v>992</v>
      </c>
      <c r="D123" s="34" t="s">
        <v>34</v>
      </c>
      <c r="E123" s="34" t="s">
        <v>33</v>
      </c>
      <c r="F123" s="33" t="s">
        <v>39</v>
      </c>
      <c r="G123" s="34"/>
      <c r="H123" s="35">
        <f>H124</f>
        <v>0</v>
      </c>
      <c r="I123" s="35">
        <f>I124</f>
        <v>853.658</v>
      </c>
      <c r="J123" s="35">
        <f>J124</f>
        <v>853.658</v>
      </c>
      <c r="K123" s="29">
        <f t="shared" si="12"/>
        <v>100</v>
      </c>
    </row>
    <row r="124" spans="1:11" ht="21" customHeight="1">
      <c r="A124" s="36"/>
      <c r="B124" s="32" t="s">
        <v>55</v>
      </c>
      <c r="C124" s="57">
        <v>992</v>
      </c>
      <c r="D124" s="34" t="s">
        <v>34</v>
      </c>
      <c r="E124" s="34" t="s">
        <v>33</v>
      </c>
      <c r="F124" s="33" t="s">
        <v>39</v>
      </c>
      <c r="G124" s="34" t="s">
        <v>54</v>
      </c>
      <c r="H124" s="35">
        <v>0</v>
      </c>
      <c r="I124" s="35">
        <v>853.658</v>
      </c>
      <c r="J124" s="35">
        <v>853.658</v>
      </c>
      <c r="K124" s="29">
        <f t="shared" si="12"/>
        <v>100</v>
      </c>
    </row>
    <row r="125" spans="1:11" ht="46.5" customHeight="1">
      <c r="A125" s="36"/>
      <c r="B125" s="32" t="s">
        <v>200</v>
      </c>
      <c r="C125" s="57">
        <v>992</v>
      </c>
      <c r="D125" s="34" t="s">
        <v>34</v>
      </c>
      <c r="E125" s="34" t="s">
        <v>33</v>
      </c>
      <c r="F125" s="33" t="s">
        <v>204</v>
      </c>
      <c r="G125" s="34"/>
      <c r="H125" s="35">
        <f aca="true" t="shared" si="16" ref="H125:J126">H126</f>
        <v>0</v>
      </c>
      <c r="I125" s="35">
        <f t="shared" si="16"/>
        <v>311</v>
      </c>
      <c r="J125" s="35">
        <f t="shared" si="16"/>
        <v>0</v>
      </c>
      <c r="K125" s="29">
        <f t="shared" si="12"/>
        <v>0</v>
      </c>
    </row>
    <row r="126" spans="1:11" ht="21" customHeight="1">
      <c r="A126" s="36"/>
      <c r="B126" s="32" t="s">
        <v>201</v>
      </c>
      <c r="C126" s="57">
        <v>992</v>
      </c>
      <c r="D126" s="34" t="s">
        <v>34</v>
      </c>
      <c r="E126" s="34" t="s">
        <v>33</v>
      </c>
      <c r="F126" s="33" t="s">
        <v>199</v>
      </c>
      <c r="G126" s="34"/>
      <c r="H126" s="35">
        <f t="shared" si="16"/>
        <v>0</v>
      </c>
      <c r="I126" s="35">
        <f t="shared" si="16"/>
        <v>311</v>
      </c>
      <c r="J126" s="35">
        <f t="shared" si="16"/>
        <v>0</v>
      </c>
      <c r="K126" s="29">
        <f t="shared" si="12"/>
        <v>0</v>
      </c>
    </row>
    <row r="127" spans="1:11" ht="21" customHeight="1">
      <c r="A127" s="36"/>
      <c r="B127" s="49" t="s">
        <v>169</v>
      </c>
      <c r="C127" s="57">
        <v>992</v>
      </c>
      <c r="D127" s="34" t="s">
        <v>34</v>
      </c>
      <c r="E127" s="34" t="s">
        <v>33</v>
      </c>
      <c r="F127" s="33" t="s">
        <v>199</v>
      </c>
      <c r="G127" s="34" t="s">
        <v>59</v>
      </c>
      <c r="H127" s="35">
        <v>0</v>
      </c>
      <c r="I127" s="35">
        <v>311</v>
      </c>
      <c r="J127" s="35">
        <v>0</v>
      </c>
      <c r="K127" s="29">
        <f t="shared" si="12"/>
        <v>0</v>
      </c>
    </row>
    <row r="128" spans="1:11" ht="21" customHeight="1">
      <c r="A128" s="36"/>
      <c r="B128" s="32" t="s">
        <v>162</v>
      </c>
      <c r="C128" s="57">
        <v>992</v>
      </c>
      <c r="D128" s="34" t="s">
        <v>34</v>
      </c>
      <c r="E128" s="34" t="s">
        <v>33</v>
      </c>
      <c r="F128" s="33" t="s">
        <v>227</v>
      </c>
      <c r="G128" s="34"/>
      <c r="H128" s="35">
        <f>H129</f>
        <v>0</v>
      </c>
      <c r="I128" s="35">
        <f>I129</f>
        <v>6680.49</v>
      </c>
      <c r="J128" s="35">
        <f>J129</f>
        <v>6621.016</v>
      </c>
      <c r="K128" s="29">
        <f t="shared" si="12"/>
        <v>99.10973596248179</v>
      </c>
    </row>
    <row r="129" spans="1:11" ht="21" customHeight="1">
      <c r="A129" s="36"/>
      <c r="B129" s="32" t="s">
        <v>163</v>
      </c>
      <c r="C129" s="57">
        <v>992</v>
      </c>
      <c r="D129" s="34" t="s">
        <v>34</v>
      </c>
      <c r="E129" s="34" t="s">
        <v>33</v>
      </c>
      <c r="F129" s="33" t="s">
        <v>226</v>
      </c>
      <c r="G129" s="34"/>
      <c r="H129" s="35">
        <f>H130+H131</f>
        <v>0</v>
      </c>
      <c r="I129" s="35">
        <f>I130+I131</f>
        <v>6680.49</v>
      </c>
      <c r="J129" s="35">
        <f>J130+J131</f>
        <v>6621.016</v>
      </c>
      <c r="K129" s="29">
        <f t="shared" si="12"/>
        <v>99.10973596248179</v>
      </c>
    </row>
    <row r="130" spans="1:11" ht="21" customHeight="1">
      <c r="A130" s="36"/>
      <c r="B130" s="32" t="s">
        <v>165</v>
      </c>
      <c r="C130" s="57">
        <v>992</v>
      </c>
      <c r="D130" s="34" t="s">
        <v>34</v>
      </c>
      <c r="E130" s="34" t="s">
        <v>33</v>
      </c>
      <c r="F130" s="33" t="s">
        <v>226</v>
      </c>
      <c r="G130" s="34" t="s">
        <v>166</v>
      </c>
      <c r="H130" s="35">
        <v>0</v>
      </c>
      <c r="I130" s="35">
        <v>3100</v>
      </c>
      <c r="J130" s="35">
        <v>3100</v>
      </c>
      <c r="K130" s="29">
        <f t="shared" si="12"/>
        <v>100</v>
      </c>
    </row>
    <row r="131" spans="1:11" ht="21" customHeight="1">
      <c r="A131" s="36"/>
      <c r="B131" s="32" t="s">
        <v>55</v>
      </c>
      <c r="C131" s="57">
        <v>992</v>
      </c>
      <c r="D131" s="34" t="s">
        <v>34</v>
      </c>
      <c r="E131" s="34" t="s">
        <v>33</v>
      </c>
      <c r="F131" s="33" t="s">
        <v>226</v>
      </c>
      <c r="G131" s="34" t="s">
        <v>54</v>
      </c>
      <c r="H131" s="35">
        <v>0</v>
      </c>
      <c r="I131" s="35">
        <v>3580.49</v>
      </c>
      <c r="J131" s="35">
        <v>3521.016</v>
      </c>
      <c r="K131" s="29">
        <f t="shared" si="12"/>
        <v>98.33894243525329</v>
      </c>
    </row>
    <row r="132" spans="1:11" ht="20.25" customHeight="1">
      <c r="A132" s="36"/>
      <c r="B132" s="30" t="s">
        <v>40</v>
      </c>
      <c r="C132" s="56">
        <v>992</v>
      </c>
      <c r="D132" s="27" t="s">
        <v>34</v>
      </c>
      <c r="E132" s="27" t="s">
        <v>31</v>
      </c>
      <c r="F132" s="33"/>
      <c r="G132" s="34"/>
      <c r="H132" s="31">
        <f>H138+H143+H146+H150+H153+H156+H158+H162+H164</f>
        <v>35124.4</v>
      </c>
      <c r="I132" s="31">
        <f>I138+I143+I146+I150+I153+I156+I158+I162+I164</f>
        <v>42689.13</v>
      </c>
      <c r="J132" s="31">
        <f>J138+J143+J146+J150+J153+J156+J158+J162+J164</f>
        <v>41686.272999999994</v>
      </c>
      <c r="K132" s="29">
        <f t="shared" si="12"/>
        <v>97.65079072822519</v>
      </c>
    </row>
    <row r="133" spans="1:11" ht="1.5" customHeight="1" hidden="1">
      <c r="A133" s="36"/>
      <c r="B133" s="32" t="s">
        <v>46</v>
      </c>
      <c r="C133" s="56">
        <v>992</v>
      </c>
      <c r="D133" s="34" t="s">
        <v>34</v>
      </c>
      <c r="E133" s="34" t="s">
        <v>31</v>
      </c>
      <c r="F133" s="33" t="s">
        <v>16</v>
      </c>
      <c r="G133" s="34"/>
      <c r="H133" s="34"/>
      <c r="I133" s="35">
        <f>I134+I136</f>
        <v>0</v>
      </c>
      <c r="J133" s="34"/>
      <c r="K133" s="29" t="e">
        <f t="shared" si="12"/>
        <v>#DIV/0!</v>
      </c>
    </row>
    <row r="134" spans="1:11" ht="60" customHeight="1" hidden="1">
      <c r="A134" s="36"/>
      <c r="B134" s="32" t="s">
        <v>92</v>
      </c>
      <c r="C134" s="56">
        <v>992</v>
      </c>
      <c r="D134" s="34" t="s">
        <v>34</v>
      </c>
      <c r="E134" s="34" t="s">
        <v>31</v>
      </c>
      <c r="F134" s="33" t="s">
        <v>93</v>
      </c>
      <c r="G134" s="34"/>
      <c r="H134" s="34"/>
      <c r="I134" s="35">
        <f>I135</f>
        <v>0</v>
      </c>
      <c r="J134" s="34"/>
      <c r="K134" s="29" t="e">
        <f t="shared" si="12"/>
        <v>#DIV/0!</v>
      </c>
    </row>
    <row r="135" spans="1:11" ht="16.5" customHeight="1" hidden="1">
      <c r="A135" s="36"/>
      <c r="B135" s="32" t="s">
        <v>55</v>
      </c>
      <c r="C135" s="56">
        <v>992</v>
      </c>
      <c r="D135" s="34" t="s">
        <v>34</v>
      </c>
      <c r="E135" s="34" t="s">
        <v>31</v>
      </c>
      <c r="F135" s="33" t="s">
        <v>93</v>
      </c>
      <c r="G135" s="34" t="s">
        <v>54</v>
      </c>
      <c r="H135" s="34"/>
      <c r="I135" s="35">
        <v>0</v>
      </c>
      <c r="J135" s="34"/>
      <c r="K135" s="29" t="e">
        <f t="shared" si="12"/>
        <v>#DIV/0!</v>
      </c>
    </row>
    <row r="136" spans="1:11" ht="63" hidden="1">
      <c r="A136" s="36"/>
      <c r="B136" s="32" t="s">
        <v>154</v>
      </c>
      <c r="C136" s="56">
        <v>992</v>
      </c>
      <c r="D136" s="34" t="s">
        <v>34</v>
      </c>
      <c r="E136" s="34" t="s">
        <v>31</v>
      </c>
      <c r="F136" s="33" t="s">
        <v>95</v>
      </c>
      <c r="G136" s="34"/>
      <c r="H136" s="34"/>
      <c r="I136" s="35">
        <f>I137</f>
        <v>0</v>
      </c>
      <c r="J136" s="34"/>
      <c r="K136" s="29" t="e">
        <f t="shared" si="12"/>
        <v>#DIV/0!</v>
      </c>
    </row>
    <row r="137" spans="1:11" ht="18.75" customHeight="1" hidden="1">
      <c r="A137" s="36"/>
      <c r="B137" s="32" t="s">
        <v>55</v>
      </c>
      <c r="C137" s="56">
        <v>992</v>
      </c>
      <c r="D137" s="34" t="s">
        <v>34</v>
      </c>
      <c r="E137" s="34" t="s">
        <v>31</v>
      </c>
      <c r="F137" s="33" t="s">
        <v>95</v>
      </c>
      <c r="G137" s="34" t="s">
        <v>54</v>
      </c>
      <c r="H137" s="34"/>
      <c r="I137" s="35">
        <v>0</v>
      </c>
      <c r="J137" s="34"/>
      <c r="K137" s="29" t="e">
        <f t="shared" si="12"/>
        <v>#DIV/0!</v>
      </c>
    </row>
    <row r="138" spans="1:11" ht="15.75" customHeight="1">
      <c r="A138" s="36"/>
      <c r="B138" s="49" t="s">
        <v>174</v>
      </c>
      <c r="C138" s="57">
        <v>992</v>
      </c>
      <c r="D138" s="34" t="s">
        <v>34</v>
      </c>
      <c r="E138" s="34" t="s">
        <v>31</v>
      </c>
      <c r="F138" s="33" t="s">
        <v>172</v>
      </c>
      <c r="G138" s="34"/>
      <c r="H138" s="35">
        <f>H139+H141</f>
        <v>0</v>
      </c>
      <c r="I138" s="35">
        <f>I139+I141</f>
        <v>474.51300000000003</v>
      </c>
      <c r="J138" s="35">
        <f>J139+J141</f>
        <v>474.202</v>
      </c>
      <c r="K138" s="29">
        <f t="shared" si="12"/>
        <v>99.93445911913898</v>
      </c>
    </row>
    <row r="139" spans="1:11" ht="48.75" customHeight="1">
      <c r="A139" s="36"/>
      <c r="B139" s="32" t="s">
        <v>181</v>
      </c>
      <c r="C139" s="57">
        <v>992</v>
      </c>
      <c r="D139" s="34" t="s">
        <v>34</v>
      </c>
      <c r="E139" s="34" t="s">
        <v>31</v>
      </c>
      <c r="F139" s="33" t="s">
        <v>180</v>
      </c>
      <c r="G139" s="34"/>
      <c r="H139" s="35">
        <f>H140</f>
        <v>0</v>
      </c>
      <c r="I139" s="35">
        <f>I140</f>
        <v>32.043</v>
      </c>
      <c r="J139" s="35">
        <f>J140</f>
        <v>32.043</v>
      </c>
      <c r="K139" s="29">
        <f t="shared" si="12"/>
        <v>100</v>
      </c>
    </row>
    <row r="140" spans="1:11" ht="18.75" customHeight="1">
      <c r="A140" s="36"/>
      <c r="B140" s="32" t="s">
        <v>165</v>
      </c>
      <c r="C140" s="57">
        <v>992</v>
      </c>
      <c r="D140" s="34" t="s">
        <v>34</v>
      </c>
      <c r="E140" s="34" t="s">
        <v>31</v>
      </c>
      <c r="F140" s="33" t="s">
        <v>180</v>
      </c>
      <c r="G140" s="34" t="s">
        <v>166</v>
      </c>
      <c r="H140" s="35">
        <v>0</v>
      </c>
      <c r="I140" s="35">
        <v>32.043</v>
      </c>
      <c r="J140" s="35">
        <v>32.043</v>
      </c>
      <c r="K140" s="29">
        <f t="shared" si="12"/>
        <v>100</v>
      </c>
    </row>
    <row r="141" spans="1:11" ht="31.5" customHeight="1">
      <c r="A141" s="36"/>
      <c r="B141" s="32" t="s">
        <v>182</v>
      </c>
      <c r="C141" s="57">
        <v>992</v>
      </c>
      <c r="D141" s="34" t="s">
        <v>34</v>
      </c>
      <c r="E141" s="34" t="s">
        <v>31</v>
      </c>
      <c r="F141" s="33" t="s">
        <v>183</v>
      </c>
      <c r="G141" s="34"/>
      <c r="H141" s="35">
        <f>H142</f>
        <v>0</v>
      </c>
      <c r="I141" s="35">
        <f>I142</f>
        <v>442.47</v>
      </c>
      <c r="J141" s="35">
        <f>J142</f>
        <v>442.159</v>
      </c>
      <c r="K141" s="29">
        <f t="shared" si="12"/>
        <v>99.92971274888693</v>
      </c>
    </row>
    <row r="142" spans="1:11" ht="17.25" customHeight="1">
      <c r="A142" s="36"/>
      <c r="B142" s="32" t="s">
        <v>165</v>
      </c>
      <c r="C142" s="57">
        <v>992</v>
      </c>
      <c r="D142" s="34" t="s">
        <v>34</v>
      </c>
      <c r="E142" s="34" t="s">
        <v>31</v>
      </c>
      <c r="F142" s="33" t="s">
        <v>183</v>
      </c>
      <c r="G142" s="34" t="s">
        <v>166</v>
      </c>
      <c r="H142" s="35">
        <v>0</v>
      </c>
      <c r="I142" s="35">
        <v>442.47</v>
      </c>
      <c r="J142" s="35">
        <v>442.159</v>
      </c>
      <c r="K142" s="29">
        <f t="shared" si="12"/>
        <v>99.92971274888693</v>
      </c>
    </row>
    <row r="143" spans="1:11" ht="1.5" customHeight="1" hidden="1">
      <c r="A143" s="36"/>
      <c r="B143" s="32" t="s">
        <v>46</v>
      </c>
      <c r="C143" s="57">
        <v>992</v>
      </c>
      <c r="D143" s="34" t="s">
        <v>34</v>
      </c>
      <c r="E143" s="34" t="s">
        <v>31</v>
      </c>
      <c r="F143" s="33" t="s">
        <v>16</v>
      </c>
      <c r="G143" s="34"/>
      <c r="H143" s="34"/>
      <c r="I143" s="35">
        <f>I144</f>
        <v>0</v>
      </c>
      <c r="J143" s="34"/>
      <c r="K143" s="29" t="e">
        <f aca="true" t="shared" si="17" ref="K143:K206">J143/I143*100</f>
        <v>#DIV/0!</v>
      </c>
    </row>
    <row r="144" spans="1:11" ht="65.25" customHeight="1" hidden="1">
      <c r="A144" s="36"/>
      <c r="B144" s="64" t="s">
        <v>184</v>
      </c>
      <c r="C144" s="57">
        <v>992</v>
      </c>
      <c r="D144" s="34" t="s">
        <v>34</v>
      </c>
      <c r="E144" s="34" t="s">
        <v>31</v>
      </c>
      <c r="F144" s="33" t="s">
        <v>95</v>
      </c>
      <c r="G144" s="34"/>
      <c r="H144" s="34"/>
      <c r="I144" s="35">
        <f>I145</f>
        <v>0</v>
      </c>
      <c r="J144" s="34"/>
      <c r="K144" s="29" t="e">
        <f t="shared" si="17"/>
        <v>#DIV/0!</v>
      </c>
    </row>
    <row r="145" spans="1:11" ht="18.75" customHeight="1" hidden="1">
      <c r="A145" s="36"/>
      <c r="B145" s="32" t="s">
        <v>55</v>
      </c>
      <c r="C145" s="57">
        <v>992</v>
      </c>
      <c r="D145" s="34" t="s">
        <v>34</v>
      </c>
      <c r="E145" s="34" t="s">
        <v>31</v>
      </c>
      <c r="F145" s="33" t="s">
        <v>95</v>
      </c>
      <c r="G145" s="34" t="s">
        <v>54</v>
      </c>
      <c r="H145" s="34"/>
      <c r="I145" s="35">
        <v>0</v>
      </c>
      <c r="J145" s="34"/>
      <c r="K145" s="29" t="e">
        <f t="shared" si="17"/>
        <v>#DIV/0!</v>
      </c>
    </row>
    <row r="146" spans="1:11" ht="15.75">
      <c r="A146" s="36"/>
      <c r="B146" s="32" t="s">
        <v>97</v>
      </c>
      <c r="C146" s="57">
        <v>992</v>
      </c>
      <c r="D146" s="34" t="s">
        <v>34</v>
      </c>
      <c r="E146" s="34" t="s">
        <v>31</v>
      </c>
      <c r="F146" s="33" t="s">
        <v>74</v>
      </c>
      <c r="G146" s="34"/>
      <c r="H146" s="35">
        <f>H147+H148+H149</f>
        <v>5464.9</v>
      </c>
      <c r="I146" s="35">
        <f>I147+I148+I149</f>
        <v>5332.104</v>
      </c>
      <c r="J146" s="35">
        <f>J147+J148+J149</f>
        <v>5049.784</v>
      </c>
      <c r="K146" s="29">
        <f t="shared" si="17"/>
        <v>94.70527956694016</v>
      </c>
    </row>
    <row r="147" spans="1:11" ht="15.75">
      <c r="A147" s="36"/>
      <c r="B147" s="32" t="s">
        <v>96</v>
      </c>
      <c r="C147" s="57">
        <v>992</v>
      </c>
      <c r="D147" s="34" t="s">
        <v>34</v>
      </c>
      <c r="E147" s="34" t="s">
        <v>31</v>
      </c>
      <c r="F147" s="33" t="s">
        <v>74</v>
      </c>
      <c r="G147" s="34" t="s">
        <v>59</v>
      </c>
      <c r="H147" s="35">
        <v>3968.5</v>
      </c>
      <c r="I147" s="35">
        <v>1728.5</v>
      </c>
      <c r="J147" s="35">
        <v>1585.457</v>
      </c>
      <c r="K147" s="29">
        <f t="shared" si="17"/>
        <v>91.72444315880823</v>
      </c>
    </row>
    <row r="148" spans="1:11" ht="15.75">
      <c r="A148" s="36"/>
      <c r="B148" s="32" t="s">
        <v>165</v>
      </c>
      <c r="C148" s="57">
        <v>992</v>
      </c>
      <c r="D148" s="34" t="s">
        <v>34</v>
      </c>
      <c r="E148" s="34" t="s">
        <v>31</v>
      </c>
      <c r="F148" s="33" t="s">
        <v>74</v>
      </c>
      <c r="G148" s="34" t="s">
        <v>166</v>
      </c>
      <c r="H148" s="35">
        <v>0</v>
      </c>
      <c r="I148" s="35">
        <v>107.204</v>
      </c>
      <c r="J148" s="35">
        <v>97.664</v>
      </c>
      <c r="K148" s="29">
        <f t="shared" si="17"/>
        <v>91.10107831797322</v>
      </c>
    </row>
    <row r="149" spans="1:11" ht="14.25" customHeight="1">
      <c r="A149" s="36"/>
      <c r="B149" s="32" t="s">
        <v>55</v>
      </c>
      <c r="C149" s="57">
        <v>992</v>
      </c>
      <c r="D149" s="34" t="s">
        <v>34</v>
      </c>
      <c r="E149" s="34" t="s">
        <v>31</v>
      </c>
      <c r="F149" s="33" t="s">
        <v>74</v>
      </c>
      <c r="G149" s="34" t="s">
        <v>54</v>
      </c>
      <c r="H149" s="35">
        <v>1496.4</v>
      </c>
      <c r="I149" s="35">
        <v>3496.4</v>
      </c>
      <c r="J149" s="35">
        <v>3366.663</v>
      </c>
      <c r="K149" s="29">
        <f t="shared" si="17"/>
        <v>96.2894119665942</v>
      </c>
    </row>
    <row r="150" spans="1:11" ht="43.5" customHeight="1">
      <c r="A150" s="36"/>
      <c r="B150" s="32" t="s">
        <v>151</v>
      </c>
      <c r="C150" s="57">
        <v>992</v>
      </c>
      <c r="D150" s="34" t="s">
        <v>34</v>
      </c>
      <c r="E150" s="34" t="s">
        <v>31</v>
      </c>
      <c r="F150" s="33" t="s">
        <v>75</v>
      </c>
      <c r="G150" s="34"/>
      <c r="H150" s="35">
        <f>H152+H151</f>
        <v>5198</v>
      </c>
      <c r="I150" s="35">
        <f>I152+I151</f>
        <v>0</v>
      </c>
      <c r="J150" s="35">
        <f>J152+J151</f>
        <v>0</v>
      </c>
      <c r="K150" s="29">
        <v>0</v>
      </c>
    </row>
    <row r="151" spans="1:11" ht="0.75" customHeight="1" hidden="1">
      <c r="A151" s="36"/>
      <c r="B151" s="32" t="s">
        <v>165</v>
      </c>
      <c r="C151" s="57">
        <v>992</v>
      </c>
      <c r="D151" s="34" t="s">
        <v>34</v>
      </c>
      <c r="E151" s="34" t="s">
        <v>31</v>
      </c>
      <c r="F151" s="33" t="s">
        <v>75</v>
      </c>
      <c r="G151" s="34" t="s">
        <v>166</v>
      </c>
      <c r="H151" s="34"/>
      <c r="I151" s="35">
        <v>0</v>
      </c>
      <c r="J151" s="34"/>
      <c r="K151" s="29" t="e">
        <f t="shared" si="17"/>
        <v>#DIV/0!</v>
      </c>
    </row>
    <row r="152" spans="1:11" ht="15.75" customHeight="1">
      <c r="A152" s="36"/>
      <c r="B152" s="32" t="s">
        <v>55</v>
      </c>
      <c r="C152" s="57">
        <v>992</v>
      </c>
      <c r="D152" s="34" t="s">
        <v>34</v>
      </c>
      <c r="E152" s="34" t="s">
        <v>31</v>
      </c>
      <c r="F152" s="33" t="s">
        <v>75</v>
      </c>
      <c r="G152" s="34" t="s">
        <v>54</v>
      </c>
      <c r="H152" s="35">
        <v>5198</v>
      </c>
      <c r="I152" s="35">
        <v>0</v>
      </c>
      <c r="J152" s="35">
        <v>0</v>
      </c>
      <c r="K152" s="29">
        <v>0</v>
      </c>
    </row>
    <row r="153" spans="1:11" ht="15" customHeight="1">
      <c r="A153" s="36"/>
      <c r="B153" s="32" t="s">
        <v>64</v>
      </c>
      <c r="C153" s="57">
        <v>992</v>
      </c>
      <c r="D153" s="34" t="s">
        <v>34</v>
      </c>
      <c r="E153" s="34" t="s">
        <v>31</v>
      </c>
      <c r="F153" s="33" t="s">
        <v>76</v>
      </c>
      <c r="G153" s="34"/>
      <c r="H153" s="35">
        <f>H155+H154</f>
        <v>5436.5</v>
      </c>
      <c r="I153" s="35">
        <f>I155+I154</f>
        <v>10923.22</v>
      </c>
      <c r="J153" s="35">
        <f>J155+J154</f>
        <v>10883.413</v>
      </c>
      <c r="K153" s="29">
        <f t="shared" si="17"/>
        <v>99.63557449177075</v>
      </c>
    </row>
    <row r="154" spans="1:11" ht="15" customHeight="1">
      <c r="A154" s="36"/>
      <c r="B154" s="32" t="s">
        <v>165</v>
      </c>
      <c r="C154" s="57">
        <v>992</v>
      </c>
      <c r="D154" s="34" t="s">
        <v>34</v>
      </c>
      <c r="E154" s="34" t="s">
        <v>31</v>
      </c>
      <c r="F154" s="33" t="s">
        <v>76</v>
      </c>
      <c r="G154" s="34" t="s">
        <v>166</v>
      </c>
      <c r="H154" s="35">
        <v>0</v>
      </c>
      <c r="I154" s="35">
        <v>1.72</v>
      </c>
      <c r="J154" s="35">
        <v>1.359</v>
      </c>
      <c r="K154" s="29">
        <f t="shared" si="17"/>
        <v>79.01162790697674</v>
      </c>
    </row>
    <row r="155" spans="1:11" ht="18" customHeight="1">
      <c r="A155" s="36"/>
      <c r="B155" s="32" t="s">
        <v>55</v>
      </c>
      <c r="C155" s="57">
        <v>992</v>
      </c>
      <c r="D155" s="34" t="s">
        <v>34</v>
      </c>
      <c r="E155" s="34" t="s">
        <v>31</v>
      </c>
      <c r="F155" s="33" t="s">
        <v>76</v>
      </c>
      <c r="G155" s="34" t="s">
        <v>54</v>
      </c>
      <c r="H155" s="35">
        <v>5436.5</v>
      </c>
      <c r="I155" s="35">
        <v>10921.5</v>
      </c>
      <c r="J155" s="35">
        <v>10882.054</v>
      </c>
      <c r="K155" s="29">
        <f t="shared" si="17"/>
        <v>99.63882250606602</v>
      </c>
    </row>
    <row r="156" spans="1:11" ht="14.25" customHeight="1">
      <c r="A156" s="36"/>
      <c r="B156" s="32" t="s">
        <v>65</v>
      </c>
      <c r="C156" s="57">
        <v>992</v>
      </c>
      <c r="D156" s="34" t="s">
        <v>34</v>
      </c>
      <c r="E156" s="34" t="s">
        <v>31</v>
      </c>
      <c r="F156" s="33" t="s">
        <v>77</v>
      </c>
      <c r="G156" s="34"/>
      <c r="H156" s="35">
        <f>H157</f>
        <v>800</v>
      </c>
      <c r="I156" s="35">
        <f>I157</f>
        <v>1848.1</v>
      </c>
      <c r="J156" s="35">
        <f>J157</f>
        <v>1765.509</v>
      </c>
      <c r="K156" s="29">
        <f t="shared" si="17"/>
        <v>95.53103187056978</v>
      </c>
    </row>
    <row r="157" spans="1:11" ht="15.75" customHeight="1">
      <c r="A157" s="36"/>
      <c r="B157" s="32" t="s">
        <v>55</v>
      </c>
      <c r="C157" s="57">
        <v>992</v>
      </c>
      <c r="D157" s="34" t="s">
        <v>34</v>
      </c>
      <c r="E157" s="34" t="s">
        <v>31</v>
      </c>
      <c r="F157" s="33" t="s">
        <v>77</v>
      </c>
      <c r="G157" s="34" t="s">
        <v>54</v>
      </c>
      <c r="H157" s="35">
        <v>800</v>
      </c>
      <c r="I157" s="35">
        <v>1848.1</v>
      </c>
      <c r="J157" s="35">
        <v>1765.509</v>
      </c>
      <c r="K157" s="29">
        <f t="shared" si="17"/>
        <v>95.53103187056978</v>
      </c>
    </row>
    <row r="158" spans="1:11" ht="30.75" customHeight="1">
      <c r="A158" s="36"/>
      <c r="B158" s="32" t="s">
        <v>152</v>
      </c>
      <c r="C158" s="57">
        <v>992</v>
      </c>
      <c r="D158" s="34" t="s">
        <v>34</v>
      </c>
      <c r="E158" s="34" t="s">
        <v>31</v>
      </c>
      <c r="F158" s="33" t="s">
        <v>78</v>
      </c>
      <c r="G158" s="34"/>
      <c r="H158" s="35">
        <f>H159+H160+H161</f>
        <v>18225</v>
      </c>
      <c r="I158" s="35">
        <f>I159+I160+I161</f>
        <v>22946.95</v>
      </c>
      <c r="J158" s="35">
        <f>J159+J160+J161</f>
        <v>22349.122</v>
      </c>
      <c r="K158" s="29">
        <f t="shared" si="17"/>
        <v>97.39473873434159</v>
      </c>
    </row>
    <row r="159" spans="1:11" ht="17.25" customHeight="1">
      <c r="A159" s="36"/>
      <c r="B159" s="32" t="s">
        <v>96</v>
      </c>
      <c r="C159" s="57">
        <v>992</v>
      </c>
      <c r="D159" s="34" t="s">
        <v>34</v>
      </c>
      <c r="E159" s="34" t="s">
        <v>31</v>
      </c>
      <c r="F159" s="33" t="s">
        <v>78</v>
      </c>
      <c r="G159" s="34" t="s">
        <v>59</v>
      </c>
      <c r="H159" s="35">
        <v>0</v>
      </c>
      <c r="I159" s="35">
        <v>182.63</v>
      </c>
      <c r="J159" s="35">
        <v>0</v>
      </c>
      <c r="K159" s="29">
        <f t="shared" si="17"/>
        <v>0</v>
      </c>
    </row>
    <row r="160" spans="1:11" ht="18.75" customHeight="1">
      <c r="A160" s="36"/>
      <c r="B160" s="32" t="s">
        <v>165</v>
      </c>
      <c r="C160" s="57">
        <v>992</v>
      </c>
      <c r="D160" s="34" t="s">
        <v>34</v>
      </c>
      <c r="E160" s="34" t="s">
        <v>31</v>
      </c>
      <c r="F160" s="33" t="s">
        <v>78</v>
      </c>
      <c r="G160" s="34" t="s">
        <v>166</v>
      </c>
      <c r="H160" s="35">
        <v>0</v>
      </c>
      <c r="I160" s="35">
        <v>18.896</v>
      </c>
      <c r="J160" s="35">
        <v>15.835</v>
      </c>
      <c r="K160" s="29">
        <f t="shared" si="17"/>
        <v>83.80080440304826</v>
      </c>
    </row>
    <row r="161" spans="1:11" ht="15" customHeight="1">
      <c r="A161" s="36"/>
      <c r="B161" s="32" t="s">
        <v>55</v>
      </c>
      <c r="C161" s="57">
        <v>992</v>
      </c>
      <c r="D161" s="34" t="s">
        <v>34</v>
      </c>
      <c r="E161" s="34" t="s">
        <v>31</v>
      </c>
      <c r="F161" s="33" t="s">
        <v>78</v>
      </c>
      <c r="G161" s="34" t="s">
        <v>54</v>
      </c>
      <c r="H161" s="35">
        <v>18225</v>
      </c>
      <c r="I161" s="35">
        <v>22745.424</v>
      </c>
      <c r="J161" s="35">
        <v>22333.287</v>
      </c>
      <c r="K161" s="29">
        <f t="shared" si="17"/>
        <v>98.18804432926817</v>
      </c>
    </row>
    <row r="162" spans="1:11" ht="18.75" customHeight="1">
      <c r="A162" s="36"/>
      <c r="B162" s="32" t="s">
        <v>130</v>
      </c>
      <c r="C162" s="57">
        <v>992</v>
      </c>
      <c r="D162" s="34" t="s">
        <v>34</v>
      </c>
      <c r="E162" s="34" t="s">
        <v>31</v>
      </c>
      <c r="F162" s="33" t="s">
        <v>39</v>
      </c>
      <c r="G162" s="34"/>
      <c r="H162" s="35">
        <f>H163</f>
        <v>0</v>
      </c>
      <c r="I162" s="35">
        <f>I163</f>
        <v>71.518</v>
      </c>
      <c r="J162" s="35">
        <f>J163</f>
        <v>71.518</v>
      </c>
      <c r="K162" s="29">
        <f t="shared" si="17"/>
        <v>100</v>
      </c>
    </row>
    <row r="163" spans="1:11" ht="15" customHeight="1">
      <c r="A163" s="36"/>
      <c r="B163" s="32" t="s">
        <v>55</v>
      </c>
      <c r="C163" s="57">
        <v>992</v>
      </c>
      <c r="D163" s="34" t="s">
        <v>34</v>
      </c>
      <c r="E163" s="34" t="s">
        <v>31</v>
      </c>
      <c r="F163" s="33" t="s">
        <v>39</v>
      </c>
      <c r="G163" s="34" t="s">
        <v>54</v>
      </c>
      <c r="H163" s="35">
        <v>0</v>
      </c>
      <c r="I163" s="35">
        <v>71.518</v>
      </c>
      <c r="J163" s="35">
        <v>71.518</v>
      </c>
      <c r="K163" s="29">
        <f t="shared" si="17"/>
        <v>100</v>
      </c>
    </row>
    <row r="164" spans="1:11" ht="45.75" customHeight="1">
      <c r="A164" s="36"/>
      <c r="B164" s="32" t="s">
        <v>200</v>
      </c>
      <c r="C164" s="57">
        <v>992</v>
      </c>
      <c r="D164" s="34" t="s">
        <v>34</v>
      </c>
      <c r="E164" s="34" t="s">
        <v>31</v>
      </c>
      <c r="F164" s="33" t="s">
        <v>214</v>
      </c>
      <c r="G164" s="34"/>
      <c r="H164" s="35">
        <f aca="true" t="shared" si="18" ref="H164:J165">H165</f>
        <v>0</v>
      </c>
      <c r="I164" s="35">
        <f t="shared" si="18"/>
        <v>1092.725</v>
      </c>
      <c r="J164" s="35">
        <f t="shared" si="18"/>
        <v>1092.725</v>
      </c>
      <c r="K164" s="29">
        <f t="shared" si="17"/>
        <v>100</v>
      </c>
    </row>
    <row r="165" spans="1:11" ht="51.75" customHeight="1">
      <c r="A165" s="36"/>
      <c r="B165" s="32" t="s">
        <v>213</v>
      </c>
      <c r="C165" s="57">
        <v>992</v>
      </c>
      <c r="D165" s="34" t="s">
        <v>34</v>
      </c>
      <c r="E165" s="34" t="s">
        <v>31</v>
      </c>
      <c r="F165" s="33" t="s">
        <v>215</v>
      </c>
      <c r="G165" s="34"/>
      <c r="H165" s="35">
        <f t="shared" si="18"/>
        <v>0</v>
      </c>
      <c r="I165" s="35">
        <f t="shared" si="18"/>
        <v>1092.725</v>
      </c>
      <c r="J165" s="35">
        <f t="shared" si="18"/>
        <v>1092.725</v>
      </c>
      <c r="K165" s="29">
        <f t="shared" si="17"/>
        <v>100</v>
      </c>
    </row>
    <row r="166" spans="1:11" ht="15" customHeight="1">
      <c r="A166" s="36"/>
      <c r="B166" s="32" t="s">
        <v>55</v>
      </c>
      <c r="C166" s="57">
        <v>992</v>
      </c>
      <c r="D166" s="34" t="s">
        <v>34</v>
      </c>
      <c r="E166" s="34" t="s">
        <v>31</v>
      </c>
      <c r="F166" s="33" t="s">
        <v>215</v>
      </c>
      <c r="G166" s="34" t="s">
        <v>54</v>
      </c>
      <c r="H166" s="35">
        <v>0</v>
      </c>
      <c r="I166" s="35">
        <v>1092.725</v>
      </c>
      <c r="J166" s="35">
        <v>1092.725</v>
      </c>
      <c r="K166" s="29">
        <f t="shared" si="17"/>
        <v>100</v>
      </c>
    </row>
    <row r="167" spans="1:11" ht="18" customHeight="1">
      <c r="A167" s="48" t="s">
        <v>25</v>
      </c>
      <c r="B167" s="40" t="s">
        <v>20</v>
      </c>
      <c r="C167" s="56">
        <v>992</v>
      </c>
      <c r="D167" s="27" t="s">
        <v>35</v>
      </c>
      <c r="E167" s="27"/>
      <c r="F167" s="28"/>
      <c r="G167" s="27"/>
      <c r="H167" s="31">
        <f>H168</f>
        <v>1050</v>
      </c>
      <c r="I167" s="31">
        <f>I168</f>
        <v>1624.731</v>
      </c>
      <c r="J167" s="31">
        <f>J168</f>
        <v>1583.663</v>
      </c>
      <c r="K167" s="29">
        <f t="shared" si="17"/>
        <v>97.47232003328551</v>
      </c>
    </row>
    <row r="168" spans="1:11" ht="17.25" customHeight="1">
      <c r="A168" s="41"/>
      <c r="B168" s="40" t="s">
        <v>21</v>
      </c>
      <c r="C168" s="56">
        <v>992</v>
      </c>
      <c r="D168" s="27" t="s">
        <v>35</v>
      </c>
      <c r="E168" s="27" t="s">
        <v>35</v>
      </c>
      <c r="F168" s="33"/>
      <c r="G168" s="34"/>
      <c r="H168" s="31">
        <f>H169+H171</f>
        <v>1050</v>
      </c>
      <c r="I168" s="31">
        <f>I169+I171</f>
        <v>1624.731</v>
      </c>
      <c r="J168" s="31">
        <f>J169+J171</f>
        <v>1583.663</v>
      </c>
      <c r="K168" s="29">
        <f t="shared" si="17"/>
        <v>97.47232003328551</v>
      </c>
    </row>
    <row r="169" spans="1:11" ht="15.75" customHeight="1">
      <c r="A169" s="36"/>
      <c r="B169" s="42" t="s">
        <v>98</v>
      </c>
      <c r="C169" s="57">
        <v>992</v>
      </c>
      <c r="D169" s="34" t="s">
        <v>35</v>
      </c>
      <c r="E169" s="34" t="s">
        <v>35</v>
      </c>
      <c r="F169" s="33" t="s">
        <v>79</v>
      </c>
      <c r="G169" s="34"/>
      <c r="H169" s="35">
        <f>H170</f>
        <v>1050</v>
      </c>
      <c r="I169" s="35">
        <f>I170</f>
        <v>1189.8</v>
      </c>
      <c r="J169" s="35">
        <f>J170</f>
        <v>1148.732</v>
      </c>
      <c r="K169" s="29">
        <f t="shared" si="17"/>
        <v>96.5483274499916</v>
      </c>
    </row>
    <row r="170" spans="1:11" ht="16.5" customHeight="1">
      <c r="A170" s="36"/>
      <c r="B170" s="32" t="s">
        <v>42</v>
      </c>
      <c r="C170" s="57">
        <v>992</v>
      </c>
      <c r="D170" s="34" t="s">
        <v>35</v>
      </c>
      <c r="E170" s="34" t="s">
        <v>35</v>
      </c>
      <c r="F170" s="33" t="s">
        <v>79</v>
      </c>
      <c r="G170" s="34" t="s">
        <v>41</v>
      </c>
      <c r="H170" s="35">
        <v>1050</v>
      </c>
      <c r="I170" s="35">
        <v>1189.8</v>
      </c>
      <c r="J170" s="35">
        <v>1148.732</v>
      </c>
      <c r="K170" s="29">
        <f t="shared" si="17"/>
        <v>96.5483274499916</v>
      </c>
    </row>
    <row r="171" spans="1:11" ht="16.5" customHeight="1">
      <c r="A171" s="36"/>
      <c r="B171" s="32" t="s">
        <v>130</v>
      </c>
      <c r="C171" s="57">
        <v>992</v>
      </c>
      <c r="D171" s="34" t="s">
        <v>35</v>
      </c>
      <c r="E171" s="34" t="s">
        <v>35</v>
      </c>
      <c r="F171" s="33" t="s">
        <v>39</v>
      </c>
      <c r="G171" s="34"/>
      <c r="H171" s="35">
        <f>H172</f>
        <v>0</v>
      </c>
      <c r="I171" s="35">
        <f>I172</f>
        <v>434.931</v>
      </c>
      <c r="J171" s="35">
        <f>J172</f>
        <v>434.931</v>
      </c>
      <c r="K171" s="29">
        <f t="shared" si="17"/>
        <v>100</v>
      </c>
    </row>
    <row r="172" spans="1:11" ht="31.5" customHeight="1">
      <c r="A172" s="36"/>
      <c r="B172" s="32" t="s">
        <v>186</v>
      </c>
      <c r="C172" s="57">
        <v>992</v>
      </c>
      <c r="D172" s="34" t="s">
        <v>35</v>
      </c>
      <c r="E172" s="34" t="s">
        <v>35</v>
      </c>
      <c r="F172" s="33" t="s">
        <v>39</v>
      </c>
      <c r="G172" s="34" t="s">
        <v>185</v>
      </c>
      <c r="H172" s="35">
        <v>0</v>
      </c>
      <c r="I172" s="35">
        <v>434.931</v>
      </c>
      <c r="J172" s="35">
        <v>434.931</v>
      </c>
      <c r="K172" s="29">
        <f t="shared" si="17"/>
        <v>100</v>
      </c>
    </row>
    <row r="173" spans="1:11" ht="31.5" customHeight="1">
      <c r="A173" s="25" t="s">
        <v>26</v>
      </c>
      <c r="B173" s="30" t="s">
        <v>72</v>
      </c>
      <c r="C173" s="56">
        <v>992</v>
      </c>
      <c r="D173" s="27" t="s">
        <v>36</v>
      </c>
      <c r="E173" s="27"/>
      <c r="F173" s="28"/>
      <c r="G173" s="27"/>
      <c r="H173" s="31">
        <f>H174+H188+H192</f>
        <v>23601.199</v>
      </c>
      <c r="I173" s="31">
        <f>I174+I188+I192</f>
        <v>35341.104999999996</v>
      </c>
      <c r="J173" s="31">
        <f>J174+J188+J192</f>
        <v>33596.85</v>
      </c>
      <c r="K173" s="29">
        <f t="shared" si="17"/>
        <v>95.0645148192169</v>
      </c>
    </row>
    <row r="174" spans="1:11" ht="17.25" customHeight="1">
      <c r="A174" s="36"/>
      <c r="B174" s="30" t="s">
        <v>28</v>
      </c>
      <c r="C174" s="56">
        <v>992</v>
      </c>
      <c r="D174" s="27" t="s">
        <v>36</v>
      </c>
      <c r="E174" s="27" t="s">
        <v>29</v>
      </c>
      <c r="F174" s="33"/>
      <c r="G174" s="34"/>
      <c r="H174" s="31">
        <f>H175+H179+H182+H185</f>
        <v>21344.09</v>
      </c>
      <c r="I174" s="31">
        <f>I175+I179+I182+I185</f>
        <v>32885.305</v>
      </c>
      <c r="J174" s="31">
        <f>J175+J179+J182+J185</f>
        <v>31219.879</v>
      </c>
      <c r="K174" s="29">
        <f t="shared" si="17"/>
        <v>94.93565286987608</v>
      </c>
    </row>
    <row r="175" spans="1:11" ht="31.5" customHeight="1">
      <c r="A175" s="36"/>
      <c r="B175" s="45" t="s">
        <v>153</v>
      </c>
      <c r="C175" s="57">
        <v>992</v>
      </c>
      <c r="D175" s="46" t="s">
        <v>36</v>
      </c>
      <c r="E175" s="46" t="s">
        <v>29</v>
      </c>
      <c r="F175" s="47" t="s">
        <v>80</v>
      </c>
      <c r="G175" s="34"/>
      <c r="H175" s="35">
        <f>H176+H178</f>
        <v>14656.136</v>
      </c>
      <c r="I175" s="35">
        <f>I176+I178</f>
        <v>18812.656</v>
      </c>
      <c r="J175" s="35">
        <f>J176+J178</f>
        <v>17449.746</v>
      </c>
      <c r="K175" s="29">
        <f t="shared" si="17"/>
        <v>92.7553557562526</v>
      </c>
    </row>
    <row r="176" spans="1:11" ht="17.25" customHeight="1">
      <c r="A176" s="36"/>
      <c r="B176" s="32" t="s">
        <v>15</v>
      </c>
      <c r="C176" s="57">
        <v>992</v>
      </c>
      <c r="D176" s="34" t="s">
        <v>36</v>
      </c>
      <c r="E176" s="34" t="s">
        <v>29</v>
      </c>
      <c r="F176" s="33" t="s">
        <v>81</v>
      </c>
      <c r="G176" s="34"/>
      <c r="H176" s="35">
        <f>H177</f>
        <v>14656.136</v>
      </c>
      <c r="I176" s="35">
        <f>I177</f>
        <v>17923</v>
      </c>
      <c r="J176" s="35">
        <f>J177</f>
        <v>17154.226</v>
      </c>
      <c r="K176" s="29">
        <f t="shared" si="17"/>
        <v>95.71068459521285</v>
      </c>
    </row>
    <row r="177" spans="1:11" ht="19.5" customHeight="1">
      <c r="A177" s="36"/>
      <c r="B177" s="42" t="s">
        <v>42</v>
      </c>
      <c r="C177" s="57">
        <v>992</v>
      </c>
      <c r="D177" s="34" t="s">
        <v>36</v>
      </c>
      <c r="E177" s="34" t="s">
        <v>29</v>
      </c>
      <c r="F177" s="33" t="s">
        <v>81</v>
      </c>
      <c r="G177" s="34" t="s">
        <v>41</v>
      </c>
      <c r="H177" s="35">
        <v>14656.136</v>
      </c>
      <c r="I177" s="35">
        <v>17923</v>
      </c>
      <c r="J177" s="35">
        <v>17154.226</v>
      </c>
      <c r="K177" s="29">
        <f t="shared" si="17"/>
        <v>95.71068459521285</v>
      </c>
    </row>
    <row r="178" spans="1:11" ht="18.75" customHeight="1">
      <c r="A178" s="36"/>
      <c r="B178" s="42" t="s">
        <v>55</v>
      </c>
      <c r="C178" s="57">
        <v>992</v>
      </c>
      <c r="D178" s="34" t="s">
        <v>36</v>
      </c>
      <c r="E178" s="34" t="s">
        <v>29</v>
      </c>
      <c r="F178" s="33" t="s">
        <v>81</v>
      </c>
      <c r="G178" s="34" t="s">
        <v>54</v>
      </c>
      <c r="H178" s="35">
        <v>0</v>
      </c>
      <c r="I178" s="35">
        <v>889.656</v>
      </c>
      <c r="J178" s="35">
        <v>295.52</v>
      </c>
      <c r="K178" s="29">
        <f t="shared" si="17"/>
        <v>33.21733344124021</v>
      </c>
    </row>
    <row r="179" spans="1:11" ht="18.75" customHeight="1">
      <c r="A179" s="36"/>
      <c r="B179" s="45" t="s">
        <v>62</v>
      </c>
      <c r="C179" s="57">
        <v>992</v>
      </c>
      <c r="D179" s="46" t="s">
        <v>36</v>
      </c>
      <c r="E179" s="46" t="s">
        <v>29</v>
      </c>
      <c r="F179" s="47" t="s">
        <v>82</v>
      </c>
      <c r="G179" s="34"/>
      <c r="H179" s="35">
        <f aca="true" t="shared" si="19" ref="H179:J180">H180</f>
        <v>1599.842</v>
      </c>
      <c r="I179" s="35">
        <f t="shared" si="19"/>
        <v>2450.669</v>
      </c>
      <c r="J179" s="35">
        <f t="shared" si="19"/>
        <v>2244.099</v>
      </c>
      <c r="K179" s="29">
        <f t="shared" si="17"/>
        <v>91.57087309628514</v>
      </c>
    </row>
    <row r="180" spans="1:11" ht="18.75" customHeight="1">
      <c r="A180" s="36"/>
      <c r="B180" s="32" t="s">
        <v>15</v>
      </c>
      <c r="C180" s="57">
        <v>992</v>
      </c>
      <c r="D180" s="34" t="s">
        <v>36</v>
      </c>
      <c r="E180" s="34" t="s">
        <v>29</v>
      </c>
      <c r="F180" s="33" t="s">
        <v>83</v>
      </c>
      <c r="G180" s="34"/>
      <c r="H180" s="35">
        <f t="shared" si="19"/>
        <v>1599.842</v>
      </c>
      <c r="I180" s="35">
        <f t="shared" si="19"/>
        <v>2450.669</v>
      </c>
      <c r="J180" s="35">
        <f t="shared" si="19"/>
        <v>2244.099</v>
      </c>
      <c r="K180" s="29">
        <f t="shared" si="17"/>
        <v>91.57087309628514</v>
      </c>
    </row>
    <row r="181" spans="1:11" ht="17.25" customHeight="1">
      <c r="A181" s="36"/>
      <c r="B181" s="42" t="s">
        <v>42</v>
      </c>
      <c r="C181" s="57">
        <v>992</v>
      </c>
      <c r="D181" s="34" t="s">
        <v>36</v>
      </c>
      <c r="E181" s="34" t="s">
        <v>29</v>
      </c>
      <c r="F181" s="33" t="s">
        <v>83</v>
      </c>
      <c r="G181" s="34" t="s">
        <v>41</v>
      </c>
      <c r="H181" s="35">
        <v>1599.842</v>
      </c>
      <c r="I181" s="35">
        <v>2450.669</v>
      </c>
      <c r="J181" s="35">
        <v>2244.099</v>
      </c>
      <c r="K181" s="29">
        <f t="shared" si="17"/>
        <v>91.57087309628514</v>
      </c>
    </row>
    <row r="182" spans="1:11" ht="15.75">
      <c r="A182" s="36"/>
      <c r="B182" s="52" t="s">
        <v>156</v>
      </c>
      <c r="C182" s="57">
        <v>992</v>
      </c>
      <c r="D182" s="46" t="s">
        <v>36</v>
      </c>
      <c r="E182" s="46" t="s">
        <v>29</v>
      </c>
      <c r="F182" s="47" t="s">
        <v>155</v>
      </c>
      <c r="G182" s="46"/>
      <c r="H182" s="53">
        <f aca="true" t="shared" si="20" ref="H182:J183">H183</f>
        <v>5088.112</v>
      </c>
      <c r="I182" s="53">
        <f t="shared" si="20"/>
        <v>11583</v>
      </c>
      <c r="J182" s="53">
        <f t="shared" si="20"/>
        <v>11526.034</v>
      </c>
      <c r="K182" s="29">
        <f t="shared" si="17"/>
        <v>99.50819304152637</v>
      </c>
    </row>
    <row r="183" spans="1:11" ht="16.5" customHeight="1">
      <c r="A183" s="36"/>
      <c r="B183" s="32" t="s">
        <v>15</v>
      </c>
      <c r="C183" s="57">
        <v>992</v>
      </c>
      <c r="D183" s="34" t="s">
        <v>36</v>
      </c>
      <c r="E183" s="34" t="s">
        <v>29</v>
      </c>
      <c r="F183" s="33" t="s">
        <v>157</v>
      </c>
      <c r="G183" s="34"/>
      <c r="H183" s="35">
        <f t="shared" si="20"/>
        <v>5088.112</v>
      </c>
      <c r="I183" s="35">
        <f t="shared" si="20"/>
        <v>11583</v>
      </c>
      <c r="J183" s="35">
        <f t="shared" si="20"/>
        <v>11526.034</v>
      </c>
      <c r="K183" s="29">
        <f t="shared" si="17"/>
        <v>99.50819304152637</v>
      </c>
    </row>
    <row r="184" spans="1:11" ht="17.25" customHeight="1">
      <c r="A184" s="36"/>
      <c r="B184" s="42" t="s">
        <v>42</v>
      </c>
      <c r="C184" s="57">
        <v>992</v>
      </c>
      <c r="D184" s="34" t="s">
        <v>36</v>
      </c>
      <c r="E184" s="34" t="s">
        <v>29</v>
      </c>
      <c r="F184" s="33" t="s">
        <v>157</v>
      </c>
      <c r="G184" s="34" t="s">
        <v>41</v>
      </c>
      <c r="H184" s="35">
        <v>5088.112</v>
      </c>
      <c r="I184" s="35">
        <v>11583</v>
      </c>
      <c r="J184" s="35">
        <v>11526.034</v>
      </c>
      <c r="K184" s="29">
        <f t="shared" si="17"/>
        <v>99.50819304152637</v>
      </c>
    </row>
    <row r="185" spans="1:11" ht="19.5" customHeight="1">
      <c r="A185" s="36"/>
      <c r="B185" s="32" t="s">
        <v>46</v>
      </c>
      <c r="C185" s="57">
        <v>992</v>
      </c>
      <c r="D185" s="34" t="s">
        <v>36</v>
      </c>
      <c r="E185" s="34" t="s">
        <v>29</v>
      </c>
      <c r="F185" s="33" t="s">
        <v>16</v>
      </c>
      <c r="G185" s="34"/>
      <c r="H185" s="35">
        <f aca="true" t="shared" si="21" ref="H185:J186">H186</f>
        <v>0</v>
      </c>
      <c r="I185" s="35">
        <f t="shared" si="21"/>
        <v>38.98</v>
      </c>
      <c r="J185" s="35">
        <f t="shared" si="21"/>
        <v>0</v>
      </c>
      <c r="K185" s="29">
        <f t="shared" si="17"/>
        <v>0</v>
      </c>
    </row>
    <row r="186" spans="1:11" ht="32.25" customHeight="1">
      <c r="A186" s="36"/>
      <c r="B186" s="64" t="s">
        <v>189</v>
      </c>
      <c r="C186" s="57">
        <v>992</v>
      </c>
      <c r="D186" s="34" t="s">
        <v>36</v>
      </c>
      <c r="E186" s="34" t="s">
        <v>29</v>
      </c>
      <c r="F186" s="33" t="s">
        <v>187</v>
      </c>
      <c r="G186" s="34"/>
      <c r="H186" s="35">
        <f t="shared" si="21"/>
        <v>0</v>
      </c>
      <c r="I186" s="35">
        <f t="shared" si="21"/>
        <v>38.98</v>
      </c>
      <c r="J186" s="35">
        <f t="shared" si="21"/>
        <v>0</v>
      </c>
      <c r="K186" s="29">
        <f t="shared" si="17"/>
        <v>0</v>
      </c>
    </row>
    <row r="187" spans="1:11" ht="15.75" customHeight="1">
      <c r="A187" s="36"/>
      <c r="B187" s="42" t="s">
        <v>190</v>
      </c>
      <c r="C187" s="57">
        <v>992</v>
      </c>
      <c r="D187" s="34" t="s">
        <v>36</v>
      </c>
      <c r="E187" s="34" t="s">
        <v>29</v>
      </c>
      <c r="F187" s="33" t="s">
        <v>187</v>
      </c>
      <c r="G187" s="34" t="s">
        <v>188</v>
      </c>
      <c r="H187" s="35">
        <v>0</v>
      </c>
      <c r="I187" s="35">
        <v>38.98</v>
      </c>
      <c r="J187" s="35">
        <v>0</v>
      </c>
      <c r="K187" s="29">
        <f t="shared" si="17"/>
        <v>0</v>
      </c>
    </row>
    <row r="188" spans="1:11" ht="18.75" customHeight="1">
      <c r="A188" s="36"/>
      <c r="B188" s="40" t="s">
        <v>86</v>
      </c>
      <c r="C188" s="56">
        <v>992</v>
      </c>
      <c r="D188" s="27" t="s">
        <v>36</v>
      </c>
      <c r="E188" s="27" t="s">
        <v>33</v>
      </c>
      <c r="F188" s="33"/>
      <c r="G188" s="34"/>
      <c r="H188" s="31">
        <f aca="true" t="shared" si="22" ref="H188:J190">H189</f>
        <v>2157.109</v>
      </c>
      <c r="I188" s="31">
        <f t="shared" si="22"/>
        <v>2400.098</v>
      </c>
      <c r="J188" s="31">
        <f t="shared" si="22"/>
        <v>2322.269</v>
      </c>
      <c r="K188" s="29">
        <f t="shared" si="17"/>
        <v>96.757257411989</v>
      </c>
    </row>
    <row r="189" spans="1:11" ht="30.75" customHeight="1">
      <c r="A189" s="36"/>
      <c r="B189" s="42" t="s">
        <v>191</v>
      </c>
      <c r="C189" s="57">
        <v>992</v>
      </c>
      <c r="D189" s="34" t="s">
        <v>36</v>
      </c>
      <c r="E189" s="34" t="s">
        <v>33</v>
      </c>
      <c r="F189" s="33" t="s">
        <v>87</v>
      </c>
      <c r="G189" s="34"/>
      <c r="H189" s="35">
        <f t="shared" si="22"/>
        <v>2157.109</v>
      </c>
      <c r="I189" s="35">
        <f t="shared" si="22"/>
        <v>2400.098</v>
      </c>
      <c r="J189" s="35">
        <f t="shared" si="22"/>
        <v>2322.269</v>
      </c>
      <c r="K189" s="29">
        <f t="shared" si="17"/>
        <v>96.757257411989</v>
      </c>
    </row>
    <row r="190" spans="1:11" ht="33" customHeight="1">
      <c r="A190" s="36"/>
      <c r="B190" s="42" t="s">
        <v>66</v>
      </c>
      <c r="C190" s="57">
        <v>992</v>
      </c>
      <c r="D190" s="34" t="s">
        <v>36</v>
      </c>
      <c r="E190" s="34" t="s">
        <v>33</v>
      </c>
      <c r="F190" s="33" t="s">
        <v>84</v>
      </c>
      <c r="G190" s="34"/>
      <c r="H190" s="35">
        <f t="shared" si="22"/>
        <v>2157.109</v>
      </c>
      <c r="I190" s="35">
        <f t="shared" si="22"/>
        <v>2400.098</v>
      </c>
      <c r="J190" s="35">
        <f t="shared" si="22"/>
        <v>2322.269</v>
      </c>
      <c r="K190" s="29">
        <f t="shared" si="17"/>
        <v>96.757257411989</v>
      </c>
    </row>
    <row r="191" spans="1:11" ht="18.75" customHeight="1">
      <c r="A191" s="36"/>
      <c r="B191" s="42" t="s">
        <v>42</v>
      </c>
      <c r="C191" s="57">
        <v>992</v>
      </c>
      <c r="D191" s="34" t="s">
        <v>36</v>
      </c>
      <c r="E191" s="34" t="s">
        <v>33</v>
      </c>
      <c r="F191" s="33" t="s">
        <v>84</v>
      </c>
      <c r="G191" s="34" t="s">
        <v>41</v>
      </c>
      <c r="H191" s="35">
        <v>2157.109</v>
      </c>
      <c r="I191" s="35">
        <v>2400.098</v>
      </c>
      <c r="J191" s="35">
        <v>2322.269</v>
      </c>
      <c r="K191" s="29">
        <f t="shared" si="17"/>
        <v>96.757257411989</v>
      </c>
    </row>
    <row r="192" spans="1:11" ht="32.25" customHeight="1">
      <c r="A192" s="36"/>
      <c r="B192" s="40" t="s">
        <v>131</v>
      </c>
      <c r="C192" s="56">
        <v>992</v>
      </c>
      <c r="D192" s="27" t="s">
        <v>36</v>
      </c>
      <c r="E192" s="27" t="s">
        <v>125</v>
      </c>
      <c r="F192" s="28"/>
      <c r="G192" s="27"/>
      <c r="H192" s="31">
        <f aca="true" t="shared" si="23" ref="H192:J193">H193</f>
        <v>100</v>
      </c>
      <c r="I192" s="31">
        <f t="shared" si="23"/>
        <v>55.702</v>
      </c>
      <c r="J192" s="31">
        <f t="shared" si="23"/>
        <v>54.702</v>
      </c>
      <c r="K192" s="29">
        <f t="shared" si="17"/>
        <v>98.20473232558975</v>
      </c>
    </row>
    <row r="193" spans="1:11" ht="31.5" customHeight="1">
      <c r="A193" s="36"/>
      <c r="B193" s="32" t="s">
        <v>212</v>
      </c>
      <c r="C193" s="57">
        <v>992</v>
      </c>
      <c r="D193" s="34" t="s">
        <v>36</v>
      </c>
      <c r="E193" s="34" t="s">
        <v>125</v>
      </c>
      <c r="F193" s="33" t="s">
        <v>132</v>
      </c>
      <c r="G193" s="34"/>
      <c r="H193" s="35">
        <f t="shared" si="23"/>
        <v>100</v>
      </c>
      <c r="I193" s="35">
        <f t="shared" si="23"/>
        <v>55.702</v>
      </c>
      <c r="J193" s="35">
        <f t="shared" si="23"/>
        <v>54.702</v>
      </c>
      <c r="K193" s="29">
        <f t="shared" si="17"/>
        <v>98.20473232558975</v>
      </c>
    </row>
    <row r="194" spans="1:11" ht="15.75">
      <c r="A194" s="36"/>
      <c r="B194" s="42" t="s">
        <v>55</v>
      </c>
      <c r="C194" s="57">
        <v>992</v>
      </c>
      <c r="D194" s="34" t="s">
        <v>36</v>
      </c>
      <c r="E194" s="34" t="s">
        <v>125</v>
      </c>
      <c r="F194" s="33" t="s">
        <v>132</v>
      </c>
      <c r="G194" s="34" t="s">
        <v>54</v>
      </c>
      <c r="H194" s="35">
        <v>100</v>
      </c>
      <c r="I194" s="35">
        <v>55.702</v>
      </c>
      <c r="J194" s="35">
        <v>54.702</v>
      </c>
      <c r="K194" s="29">
        <f t="shared" si="17"/>
        <v>98.20473232558975</v>
      </c>
    </row>
    <row r="195" spans="1:11" ht="19.5" customHeight="1">
      <c r="A195" s="25" t="s">
        <v>27</v>
      </c>
      <c r="B195" s="30" t="s">
        <v>88</v>
      </c>
      <c r="C195" s="56">
        <v>992</v>
      </c>
      <c r="D195" s="27" t="s">
        <v>32</v>
      </c>
      <c r="E195" s="34"/>
      <c r="F195" s="33"/>
      <c r="G195" s="34"/>
      <c r="H195" s="31">
        <f aca="true" t="shared" si="24" ref="H195:J198">H196</f>
        <v>900</v>
      </c>
      <c r="I195" s="31">
        <f t="shared" si="24"/>
        <v>862.902</v>
      </c>
      <c r="J195" s="31">
        <f t="shared" si="24"/>
        <v>862.266</v>
      </c>
      <c r="K195" s="29">
        <f t="shared" si="17"/>
        <v>99.92629522240068</v>
      </c>
    </row>
    <row r="196" spans="1:11" ht="15.75" customHeight="1">
      <c r="A196" s="36"/>
      <c r="B196" s="30" t="s">
        <v>111</v>
      </c>
      <c r="C196" s="56">
        <v>992</v>
      </c>
      <c r="D196" s="27" t="s">
        <v>32</v>
      </c>
      <c r="E196" s="27" t="s">
        <v>36</v>
      </c>
      <c r="F196" s="28"/>
      <c r="G196" s="27"/>
      <c r="H196" s="31">
        <f t="shared" si="24"/>
        <v>900</v>
      </c>
      <c r="I196" s="31">
        <f t="shared" si="24"/>
        <v>862.902</v>
      </c>
      <c r="J196" s="31">
        <f t="shared" si="24"/>
        <v>862.266</v>
      </c>
      <c r="K196" s="29">
        <f t="shared" si="17"/>
        <v>99.92629522240068</v>
      </c>
    </row>
    <row r="197" spans="1:11" ht="32.25" customHeight="1">
      <c r="A197" s="36"/>
      <c r="B197" s="32" t="s">
        <v>113</v>
      </c>
      <c r="C197" s="57">
        <v>992</v>
      </c>
      <c r="D197" s="34" t="s">
        <v>32</v>
      </c>
      <c r="E197" s="34" t="s">
        <v>36</v>
      </c>
      <c r="F197" s="33" t="s">
        <v>112</v>
      </c>
      <c r="G197" s="34"/>
      <c r="H197" s="35">
        <f t="shared" si="24"/>
        <v>900</v>
      </c>
      <c r="I197" s="35">
        <f t="shared" si="24"/>
        <v>862.902</v>
      </c>
      <c r="J197" s="35">
        <f t="shared" si="24"/>
        <v>862.266</v>
      </c>
      <c r="K197" s="29">
        <f t="shared" si="17"/>
        <v>99.92629522240068</v>
      </c>
    </row>
    <row r="198" spans="1:11" ht="30" customHeight="1">
      <c r="A198" s="36"/>
      <c r="B198" s="32" t="s">
        <v>90</v>
      </c>
      <c r="C198" s="57">
        <v>992</v>
      </c>
      <c r="D198" s="34" t="s">
        <v>32</v>
      </c>
      <c r="E198" s="34" t="s">
        <v>36</v>
      </c>
      <c r="F198" s="33" t="s">
        <v>89</v>
      </c>
      <c r="G198" s="34"/>
      <c r="H198" s="35">
        <f t="shared" si="24"/>
        <v>900</v>
      </c>
      <c r="I198" s="35">
        <f t="shared" si="24"/>
        <v>862.902</v>
      </c>
      <c r="J198" s="35">
        <f t="shared" si="24"/>
        <v>862.266</v>
      </c>
      <c r="K198" s="29">
        <f t="shared" si="17"/>
        <v>99.92629522240068</v>
      </c>
    </row>
    <row r="199" spans="1:11" ht="16.5" customHeight="1">
      <c r="A199" s="36"/>
      <c r="B199" s="32" t="s">
        <v>55</v>
      </c>
      <c r="C199" s="57">
        <v>992</v>
      </c>
      <c r="D199" s="34" t="s">
        <v>32</v>
      </c>
      <c r="E199" s="34" t="s">
        <v>36</v>
      </c>
      <c r="F199" s="33" t="s">
        <v>89</v>
      </c>
      <c r="G199" s="34" t="s">
        <v>54</v>
      </c>
      <c r="H199" s="35">
        <v>900</v>
      </c>
      <c r="I199" s="35">
        <v>862.902</v>
      </c>
      <c r="J199" s="35">
        <v>862.266</v>
      </c>
      <c r="K199" s="29">
        <f t="shared" si="17"/>
        <v>99.92629522240068</v>
      </c>
    </row>
    <row r="200" spans="1:11" ht="16.5" customHeight="1">
      <c r="A200" s="25" t="s">
        <v>147</v>
      </c>
      <c r="B200" s="50" t="s">
        <v>138</v>
      </c>
      <c r="C200" s="56">
        <v>992</v>
      </c>
      <c r="D200" s="27" t="s">
        <v>37</v>
      </c>
      <c r="E200" s="27"/>
      <c r="F200" s="28"/>
      <c r="G200" s="27"/>
      <c r="H200" s="31">
        <f>H201+H205</f>
        <v>580</v>
      </c>
      <c r="I200" s="31">
        <f>I201+I205</f>
        <v>897.335</v>
      </c>
      <c r="J200" s="31">
        <f>J201+J205</f>
        <v>856.2950000000001</v>
      </c>
      <c r="K200" s="29">
        <f t="shared" si="17"/>
        <v>95.42645723169161</v>
      </c>
    </row>
    <row r="201" spans="1:11" ht="16.5" customHeight="1">
      <c r="A201" s="36"/>
      <c r="B201" s="50" t="s">
        <v>139</v>
      </c>
      <c r="C201" s="56">
        <v>992</v>
      </c>
      <c r="D201" s="27" t="s">
        <v>37</v>
      </c>
      <c r="E201" s="27" t="s">
        <v>29</v>
      </c>
      <c r="F201" s="28"/>
      <c r="G201" s="27"/>
      <c r="H201" s="31">
        <f aca="true" t="shared" si="25" ref="H201:J203">H202</f>
        <v>150</v>
      </c>
      <c r="I201" s="31">
        <f t="shared" si="25"/>
        <v>261.3</v>
      </c>
      <c r="J201" s="31">
        <f t="shared" si="25"/>
        <v>220.695</v>
      </c>
      <c r="K201" s="29">
        <f t="shared" si="17"/>
        <v>84.46039035591274</v>
      </c>
    </row>
    <row r="202" spans="1:11" ht="32.25" customHeight="1">
      <c r="A202" s="36"/>
      <c r="B202" s="49" t="s">
        <v>140</v>
      </c>
      <c r="C202" s="57">
        <v>992</v>
      </c>
      <c r="D202" s="34" t="s">
        <v>37</v>
      </c>
      <c r="E202" s="34" t="s">
        <v>29</v>
      </c>
      <c r="F202" s="33" t="s">
        <v>144</v>
      </c>
      <c r="G202" s="34"/>
      <c r="H202" s="35">
        <f t="shared" si="25"/>
        <v>150</v>
      </c>
      <c r="I202" s="35">
        <f t="shared" si="25"/>
        <v>261.3</v>
      </c>
      <c r="J202" s="35">
        <f t="shared" si="25"/>
        <v>220.695</v>
      </c>
      <c r="K202" s="29">
        <f t="shared" si="17"/>
        <v>84.46039035591274</v>
      </c>
    </row>
    <row r="203" spans="1:11" ht="16.5" customHeight="1">
      <c r="A203" s="36"/>
      <c r="B203" s="49" t="s">
        <v>141</v>
      </c>
      <c r="C203" s="57">
        <v>992</v>
      </c>
      <c r="D203" s="34" t="s">
        <v>37</v>
      </c>
      <c r="E203" s="34" t="s">
        <v>29</v>
      </c>
      <c r="F203" s="33" t="s">
        <v>145</v>
      </c>
      <c r="G203" s="34"/>
      <c r="H203" s="35">
        <f t="shared" si="25"/>
        <v>150</v>
      </c>
      <c r="I203" s="35">
        <f t="shared" si="25"/>
        <v>261.3</v>
      </c>
      <c r="J203" s="35">
        <f t="shared" si="25"/>
        <v>220.695</v>
      </c>
      <c r="K203" s="29">
        <f t="shared" si="17"/>
        <v>84.46039035591274</v>
      </c>
    </row>
    <row r="204" spans="1:11" ht="16.5" customHeight="1">
      <c r="A204" s="36"/>
      <c r="B204" s="49" t="s">
        <v>142</v>
      </c>
      <c r="C204" s="57">
        <v>992</v>
      </c>
      <c r="D204" s="34" t="s">
        <v>37</v>
      </c>
      <c r="E204" s="34" t="s">
        <v>29</v>
      </c>
      <c r="F204" s="33" t="s">
        <v>145</v>
      </c>
      <c r="G204" s="34" t="s">
        <v>146</v>
      </c>
      <c r="H204" s="35">
        <v>150</v>
      </c>
      <c r="I204" s="35">
        <v>261.3</v>
      </c>
      <c r="J204" s="35">
        <v>220.695</v>
      </c>
      <c r="K204" s="29">
        <f t="shared" si="17"/>
        <v>84.46039035591274</v>
      </c>
    </row>
    <row r="205" spans="1:11" ht="16.5" customHeight="1">
      <c r="A205" s="36"/>
      <c r="B205" s="50" t="s">
        <v>143</v>
      </c>
      <c r="C205" s="56">
        <v>992</v>
      </c>
      <c r="D205" s="27" t="s">
        <v>37</v>
      </c>
      <c r="E205" s="27" t="s">
        <v>31</v>
      </c>
      <c r="F205" s="28"/>
      <c r="G205" s="27"/>
      <c r="H205" s="31">
        <f>H210+H207+H208</f>
        <v>430</v>
      </c>
      <c r="I205" s="31">
        <f>I210+I207+I208</f>
        <v>636.035</v>
      </c>
      <c r="J205" s="31">
        <f>J210+J207+J208</f>
        <v>635.6</v>
      </c>
      <c r="K205" s="29">
        <f t="shared" si="17"/>
        <v>99.93160753732107</v>
      </c>
    </row>
    <row r="206" spans="1:11" ht="16.5" customHeight="1">
      <c r="A206" s="36"/>
      <c r="B206" s="49" t="s">
        <v>171</v>
      </c>
      <c r="C206" s="57">
        <v>992</v>
      </c>
      <c r="D206" s="34" t="s">
        <v>37</v>
      </c>
      <c r="E206" s="34" t="s">
        <v>31</v>
      </c>
      <c r="F206" s="33" t="s">
        <v>170</v>
      </c>
      <c r="G206" s="34"/>
      <c r="H206" s="35">
        <f>H207</f>
        <v>0</v>
      </c>
      <c r="I206" s="35">
        <f>I207</f>
        <v>62.035</v>
      </c>
      <c r="J206" s="35">
        <f>J207</f>
        <v>61.6</v>
      </c>
      <c r="K206" s="29">
        <f t="shared" si="17"/>
        <v>99.29878294511164</v>
      </c>
    </row>
    <row r="207" spans="1:11" ht="16.5" customHeight="1">
      <c r="A207" s="36"/>
      <c r="B207" s="49" t="s">
        <v>55</v>
      </c>
      <c r="C207" s="57">
        <v>992</v>
      </c>
      <c r="D207" s="34" t="s">
        <v>37</v>
      </c>
      <c r="E207" s="34" t="s">
        <v>31</v>
      </c>
      <c r="F207" s="33" t="s">
        <v>170</v>
      </c>
      <c r="G207" s="34" t="s">
        <v>54</v>
      </c>
      <c r="H207" s="35">
        <v>0</v>
      </c>
      <c r="I207" s="35">
        <v>62.035</v>
      </c>
      <c r="J207" s="35">
        <v>61.6</v>
      </c>
      <c r="K207" s="29">
        <f>J207/I207*100</f>
        <v>99.29878294511164</v>
      </c>
    </row>
    <row r="208" spans="1:11" ht="16.5" customHeight="1">
      <c r="A208" s="36"/>
      <c r="B208" s="49" t="s">
        <v>206</v>
      </c>
      <c r="C208" s="57">
        <v>992</v>
      </c>
      <c r="D208" s="34" t="s">
        <v>37</v>
      </c>
      <c r="E208" s="34" t="s">
        <v>31</v>
      </c>
      <c r="F208" s="33" t="s">
        <v>205</v>
      </c>
      <c r="G208" s="34"/>
      <c r="H208" s="35">
        <f>H209</f>
        <v>0</v>
      </c>
      <c r="I208" s="35">
        <f>I209</f>
        <v>69</v>
      </c>
      <c r="J208" s="35">
        <f>J209</f>
        <v>69</v>
      </c>
      <c r="K208" s="29">
        <f>J208/I208*100</f>
        <v>100</v>
      </c>
    </row>
    <row r="209" spans="1:11" ht="29.25" customHeight="1">
      <c r="A209" s="36"/>
      <c r="B209" s="32" t="s">
        <v>50</v>
      </c>
      <c r="C209" s="57">
        <v>992</v>
      </c>
      <c r="D209" s="34" t="s">
        <v>37</v>
      </c>
      <c r="E209" s="34" t="s">
        <v>31</v>
      </c>
      <c r="F209" s="33" t="s">
        <v>205</v>
      </c>
      <c r="G209" s="34" t="s">
        <v>45</v>
      </c>
      <c r="H209" s="35">
        <v>0</v>
      </c>
      <c r="I209" s="35">
        <v>69</v>
      </c>
      <c r="J209" s="35">
        <v>69</v>
      </c>
      <c r="K209" s="29">
        <f>J209/I209*100</f>
        <v>100</v>
      </c>
    </row>
    <row r="210" spans="1:11" ht="18.75" customHeight="1">
      <c r="A210" s="36"/>
      <c r="B210" s="49" t="s">
        <v>130</v>
      </c>
      <c r="C210" s="57">
        <v>992</v>
      </c>
      <c r="D210" s="34" t="s">
        <v>37</v>
      </c>
      <c r="E210" s="34" t="s">
        <v>31</v>
      </c>
      <c r="F210" s="33" t="s">
        <v>39</v>
      </c>
      <c r="G210" s="34"/>
      <c r="H210" s="35">
        <f>H211</f>
        <v>430</v>
      </c>
      <c r="I210" s="35">
        <f>I211</f>
        <v>505</v>
      </c>
      <c r="J210" s="35">
        <f>J211</f>
        <v>505</v>
      </c>
      <c r="K210" s="29">
        <f>J210/I210*100</f>
        <v>100</v>
      </c>
    </row>
    <row r="211" spans="1:11" ht="16.5" customHeight="1">
      <c r="A211" s="36"/>
      <c r="B211" s="49" t="s">
        <v>55</v>
      </c>
      <c r="C211" s="57">
        <v>992</v>
      </c>
      <c r="D211" s="34" t="s">
        <v>37</v>
      </c>
      <c r="E211" s="34" t="s">
        <v>31</v>
      </c>
      <c r="F211" s="33" t="s">
        <v>39</v>
      </c>
      <c r="G211" s="34" t="s">
        <v>54</v>
      </c>
      <c r="H211" s="35">
        <v>430</v>
      </c>
      <c r="I211" s="35">
        <v>505</v>
      </c>
      <c r="J211" s="35">
        <v>505</v>
      </c>
      <c r="K211" s="29">
        <f>J211/I211*100</f>
        <v>100</v>
      </c>
    </row>
    <row r="212" spans="1:11" ht="16.5" customHeight="1">
      <c r="A212" s="58"/>
      <c r="B212" s="59"/>
      <c r="C212" s="60"/>
      <c r="D212" s="61"/>
      <c r="E212" s="61"/>
      <c r="F212" s="62"/>
      <c r="G212" s="61"/>
      <c r="H212" s="61"/>
      <c r="I212" s="63"/>
      <c r="J212" s="61"/>
      <c r="K212" s="63"/>
    </row>
    <row r="213" spans="1:10" ht="15" customHeight="1">
      <c r="A213" s="11"/>
      <c r="B213" s="12"/>
      <c r="C213" s="54"/>
      <c r="D213" s="9"/>
      <c r="E213" s="9"/>
      <c r="F213" s="10"/>
      <c r="G213" s="9"/>
      <c r="H213" s="9"/>
      <c r="J213" s="9"/>
    </row>
    <row r="214" spans="1:11" ht="16.5" customHeight="1">
      <c r="A214" s="12"/>
      <c r="B214" s="71" t="s">
        <v>245</v>
      </c>
      <c r="C214" s="54"/>
      <c r="D214" s="9"/>
      <c r="E214" s="9"/>
      <c r="F214" s="10"/>
      <c r="G214" s="9"/>
      <c r="H214" s="9"/>
      <c r="I214" s="13"/>
      <c r="J214" s="9"/>
      <c r="K214" s="13"/>
    </row>
    <row r="215" spans="1:11" ht="48.75" customHeight="1">
      <c r="A215" s="12"/>
      <c r="B215" s="71"/>
      <c r="C215" s="54"/>
      <c r="D215" s="9"/>
      <c r="E215" s="9"/>
      <c r="F215" s="10"/>
      <c r="G215" s="66"/>
      <c r="H215" s="66"/>
      <c r="I215" s="72" t="s">
        <v>233</v>
      </c>
      <c r="J215" s="72"/>
      <c r="K215" s="66"/>
    </row>
    <row r="216" spans="1:11" ht="22.5" customHeight="1">
      <c r="A216" s="12"/>
      <c r="B216" s="12"/>
      <c r="C216" s="54"/>
      <c r="D216" s="9"/>
      <c r="E216" s="9"/>
      <c r="F216" s="10"/>
      <c r="G216" s="9"/>
      <c r="H216" s="9"/>
      <c r="I216" s="13"/>
      <c r="J216" s="9"/>
      <c r="K216" s="13"/>
    </row>
    <row r="217" spans="1:11" ht="21" customHeight="1">
      <c r="A217" s="12"/>
      <c r="B217" s="12"/>
      <c r="C217" s="54"/>
      <c r="D217" s="9"/>
      <c r="E217" s="9"/>
      <c r="F217" s="10"/>
      <c r="G217" s="9"/>
      <c r="H217" s="9"/>
      <c r="I217" s="13"/>
      <c r="J217" s="9"/>
      <c r="K217" s="13"/>
    </row>
    <row r="218" ht="21.75" customHeight="1">
      <c r="A218" s="12"/>
    </row>
    <row r="219" ht="24" customHeight="1">
      <c r="A219" s="12"/>
    </row>
    <row r="220" ht="24" customHeight="1">
      <c r="A220" s="12"/>
    </row>
    <row r="221" ht="20.25" customHeight="1">
      <c r="A221" s="12"/>
    </row>
    <row r="222" ht="21" customHeight="1">
      <c r="A222" s="12"/>
    </row>
    <row r="223" ht="18.75" customHeight="1"/>
    <row r="224" ht="21.75" customHeight="1"/>
    <row r="225" ht="33.75" customHeight="1"/>
    <row r="226" ht="54" customHeight="1"/>
    <row r="227" ht="16.5" customHeight="1"/>
    <row r="230" ht="30" customHeight="1"/>
    <row r="233" ht="9" customHeight="1"/>
  </sheetData>
  <sheetProtection/>
  <mergeCells count="6">
    <mergeCell ref="B214:B215"/>
    <mergeCell ref="I215:J215"/>
    <mergeCell ref="F3:K6"/>
    <mergeCell ref="F1:K1"/>
    <mergeCell ref="B7:K7"/>
    <mergeCell ref="F2:J2"/>
  </mergeCells>
  <printOptions/>
  <pageMargins left="0.984251968503937" right="0.31496062992125984" top="0.7874015748031497" bottom="0.3937007874015748" header="0.2362204724409449" footer="0.3937007874015748"/>
  <pageSetup horizontalDpi="600" verticalDpi="600" orientation="portrait" paperSize="9" scale="58" r:id="rId1"/>
  <rowBreaks count="4" manualBreakCount="4">
    <brk id="49" max="11" man="1"/>
    <brk id="113" max="11" man="1"/>
    <brk id="179" max="11" man="1"/>
    <brk id="2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2010-03-19T14:30:59Z</cp:lastPrinted>
  <dcterms:created xsi:type="dcterms:W3CDTF">2005-02-10T10:34:22Z</dcterms:created>
  <dcterms:modified xsi:type="dcterms:W3CDTF">2010-05-20T13:20:35Z</dcterms:modified>
  <cp:category/>
  <cp:version/>
  <cp:contentType/>
  <cp:contentStatus/>
</cp:coreProperties>
</file>